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437" activeTab="6" tabRatio="60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<sst xmlns="http://schemas.openxmlformats.org/spreadsheetml/2006/main" count="745" uniqueCount="350">
  <si>
    <t>攀枝花市文学艺术界联合会</t>
  </si>
  <si>
    <t>2022年单位预算</t>
  </si>
  <si>
    <t>2022年2月10 日</t>
  </si>
  <si>
    <t xml:space="preserve">
表1</t>
  </si>
  <si>
    <t xml:space="preserve"> </t>
  </si>
  <si>
    <t>单位收支总表</t>
  </si>
  <si>
    <t>单位：攀枝花市文学艺术界联合会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</si>
  <si>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</si>
  <si>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</si>
  <si>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</si>
  <si>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</si>
  <si>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</si>
  <si>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</si>
  <si>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</si>
  <si>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</si>
  <si>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</si>
  <si>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</si>
  <si>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</si>
  <si>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</si>
  <si>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</si>
  <si>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</si>
  <si>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</si>
  <si>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</si>
  <si>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</si>
  <si>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</si>
  <si>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</si>
  <si>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</si>
  <si>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</si>
  <si>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</si>
  <si>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</si>
  <si>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</si>
  <si>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</si>
  <si>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</si>
  <si>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</si>
  <si>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</si>
  <si>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</si>
  <si>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</si>
  <si>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</si>
  <si>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</si>
  <si>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</si>
  <si>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</si>
  <si>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</si>
  <si>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</si>
  <si>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</si>
  <si>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</si>
  <si>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</si>
  <si>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</si>
  <si>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</si>
  <si>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</si>
  <si>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</si>
  <si>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</si>
  <si>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</si>
  <si>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</si>
  <si>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</si>
  <si>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</si>
  <si>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</si>
  <si>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</si>
  <si>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</si>
  <si>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</si>
  <si>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</si>
  <si>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</si>
  <si>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</si>
  <si>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</si>
  <si>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</si>
  <si>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</si>
  <si>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</si>
  <si>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</si>
  <si>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</si>
  <si>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</si>
  <si>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</si>
  <si>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</si>
  <si>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</si>
  <si>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</si>
  <si>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</si>
  <si>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</si>
  <si>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</si>
  <si>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</si>
  <si>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</si>
  <si>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</si>
  <si>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</si>
  <si>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</si>
  <si>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</si>
  <si>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</si>
  <si>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</si>
  <si>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</si>
  <si>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</si>
  <si>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t> 行政运行</t>
  </si>
  <si>
    <t>50</t>
  </si>
  <si>
    <t> 事业运行</t>
  </si>
  <si>
    <t>208</t>
  </si>
  <si>
    <t>05</t>
  </si>
  <si>
    <t> 行政单位离退休</t>
  </si>
  <si>
    <t>02</t>
  </si>
  <si>
    <t> 事业单位离退休</t>
  </si>
  <si>
    <t> 机关事业单位基本养老保险缴费支出</t>
  </si>
  <si>
    <t>08</t>
  </si>
  <si>
    <t> 死亡抚恤</t>
  </si>
  <si>
    <t>221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</si>
  <si>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</si>
  <si>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</si>
  <si>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</si>
  <si>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</si>
  <si>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</si>
  <si>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</si>
  <si>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</si>
  <si>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</si>
  <si>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</si>
  <si>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</si>
  <si>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</si>
  <si>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</si>
  <si>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</si>
  <si>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</si>
  <si>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</si>
  <si>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</si>
  <si>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</si>
  <si>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</si>
  <si>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</si>
  <si>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</si>
  <si>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</si>
  <si>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</si>
  <si>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</si>
  <si>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</si>
  <si>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</si>
  <si>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</si>
  <si>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</si>
  <si>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</si>
  <si>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</si>
  <si>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</si>
  <si>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</si>
  <si>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</si>
  <si>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</si>
  <si>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</si>
  <si>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</si>
  <si>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</si>
  <si>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</si>
  <si>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</si>
  <si>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</si>
  <si>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</si>
  <si>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</si>
  <si>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</si>
  <si>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</si>
  <si>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</si>
  <si>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</si>
  <si>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</si>
  <si>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</si>
  <si>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</si>
  <si>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</si>
  <si>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</si>
  <si>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</si>
  <si>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</si>
  <si>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</si>
  <si>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工资福利支出</t>
  </si>
  <si>
    <t>301</t>
  </si>
  <si>
    <t>基本工资</t>
  </si>
  <si>
    <t>津贴补贴</t>
  </si>
  <si>
    <t>03</t>
  </si>
  <si>
    <t>奖金</t>
  </si>
  <si>
    <t>07</t>
  </si>
  <si>
    <t>绩效工资</t>
  </si>
  <si>
    <t>10</t>
  </si>
  <si>
    <t>职工基本医疗保险缴费</t>
  </si>
  <si>
    <t>12</t>
  </si>
  <si>
    <t>其他社会保障缴费</t>
  </si>
  <si>
    <t>99</t>
  </si>
  <si>
    <t>其他工资福利支出</t>
  </si>
  <si>
    <t>11</t>
  </si>
  <si>
    <t>公务员医疗补助缴费</t>
  </si>
  <si>
    <t>机关事业单位基本养老保险缴费</t>
  </si>
  <si>
    <t>13</t>
  </si>
  <si>
    <t>住房公积金</t>
  </si>
  <si>
    <t>商品和服务支出</t>
  </si>
  <si>
    <t>302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</si>
  <si>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</si>
  <si>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</si>
  <si>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</si>
  <si>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</si>
  <si>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</si>
  <si>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</si>
  <si>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</si>
  <si>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</si>
  <si>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</si>
  <si>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</si>
  <si>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</si>
  <si>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</si>
  <si>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</si>
  <si>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</si>
  <si>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</si>
  <si>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</si>
  <si>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</si>
  <si>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303</t>
  </si>
  <si>
    <t>离休费</t>
  </si>
  <si>
    <t>退休费</t>
  </si>
  <si>
    <t>生活补助</t>
  </si>
  <si>
    <t>医疗费补助</t>
  </si>
  <si>
    <t>表3</t>
  </si>
  <si>
    <t>一般公共预算支出预算表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</si>
  <si>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</si>
  <si>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</si>
  <si>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</si>
  <si>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</si>
  <si>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</si>
  <si>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</si>
  <si>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</si>
  <si>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</si>
  <si>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</si>
  <si>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</si>
  <si>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</si>
  <si>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</si>
  <si>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</si>
  <si>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</si>
  <si>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</si>
  <si>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</si>
  <si>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</si>
  <si>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</si>
  <si>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</si>
  <si>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</si>
  <si>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</si>
  <si>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</si>
  <si>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</si>
  <si>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</si>
  <si>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</si>
  <si>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</si>
  <si>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</si>
  <si>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</si>
  <si>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退职（役）费</t>
  </si>
  <si>
    <t>抚恤金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</si>
  <si>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</si>
  <si>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</si>
  <si>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</si>
  <si>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</si>
  <si>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</si>
  <si>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</si>
  <si>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</si>
  <si>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</si>
  <si>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</si>
  <si>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</si>
  <si>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</si>
  <si>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</si>
  <si>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</si>
  <si>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</si>
  <si>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</si>
  <si>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</si>
  <si>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</si>
  <si>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</si>
  <si>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</si>
  <si>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</si>
  <si>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</si>
  <si>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</si>
  <si>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</si>
  <si>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</si>
  <si>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</si>
  <si>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</si>
  <si>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</si>
  <si>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</si>
  <si>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</si>
  <si>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</si>
  <si>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</si>
  <si>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</si>
  <si>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</si>
  <si>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</si>
  <si>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</si>
  <si>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</si>
  <si>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</si>
  <si>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</si>
  <si>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</si>
  <si>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</si>
  <si>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</si>
  <si>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</si>
  <si>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</si>
  <si>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</si>
  <si>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</si>
  <si>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</si>
  <si>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</si>
  <si>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</si>
  <si>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</si>
  <si>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</si>
  <si>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</si>
  <si>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</si>
  <si>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</si>
  <si>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</si>
  <si>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</si>
  <si>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</si>
  <si>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</si>
  <si>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</si>
  <si>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</si>
  <si>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</si>
  <si>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</si>
  <si>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</si>
  <si>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</si>
  <si>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</si>
  <si>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</si>
  <si>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</si>
  <si>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</si>
  <si>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</si>
  <si>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</si>
  <si>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</si>
  <si>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</si>
  <si>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</si>
  <si>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</si>
  <si>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</si>
  <si>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</si>
  <si>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</si>
  <si>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</si>
  <si>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</si>
  <si>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人员类支出</t>
  </si>
  <si>
    <t>供养人员：工资、奖金、公积金、基本养老保险、基本医疗保险、公务员医疗补助、带薪年休假、离休费、统筹外退休费、离休生活补贴等</t>
  </si>
  <si>
    <t>公用经费支出</t>
  </si>
  <si>
    <t>保障单位运转：邮电费、公务交通补贴、公务车运行维护费、工会经费、福利费、党建经费、离退休公用经费</t>
  </si>
  <si>
    <t>金额合计</t>
  </si>
  <si>
    <t>年度
总体
目标</t>
  </si>
  <si>
    <t>1.保障目标：（1）保障市文联机关、攀枝花文学院、攀枝花市书画3个机构业务运转；（2）保障2022年度21名在职人员、1名离休人员、17名退休人员的人员经费。2.业务目标：（1）发挥党委、政府联系文艺界的桥梁和纽带作用，履行对文艺界的团结引领、联络协调、服务管理、自律维权职能；（2）加强对文艺界的规范管理，加强市级文艺家协会建设管理，加强文艺人才培养，组织文艺创作、研究、交流，开展文艺惠民活动；（3）服务攀枝花市经济社会发展；（4）抓好文艺领域党建、党风廉政建设、意识形态工作、思想政治工作，维护社会安全稳定；（5）完成市委、市政府交办的工作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</si>
  <si>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</si>
  <si>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</si>
  <si>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</si>
  <si>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</si>
  <si>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</si>
  <si>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</si>
  <si>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</si>
  <si>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</t>
  </si>
  <si>
    <t>21名在职人员、1名离休人员、17名退休人员</t>
  </si>
  <si>
    <t>工作任务</t>
  </si>
  <si>
    <t>履行对文艺界的团结引领、联络协调、服务管理、自律维权职能；加强对文艺界的规范管理，加强市级文艺家协会建设管理，加强文艺人才培养；服务攀枝花市经济社会发展；抓好文艺领域党建、党风廉政建设、意识形态工作、思想政治工作</t>
  </si>
  <si>
    <t>质量指标</t>
  </si>
  <si>
    <t>工作开展质量</t>
  </si>
  <si>
    <t>高质量完成各项工作任务</t>
  </si>
  <si>
    <t>时效指标</t>
  </si>
  <si>
    <t>保障时间及工作完成时间</t>
  </si>
  <si>
    <t>2022年</t>
  </si>
  <si>
    <t>成本指标</t>
  </si>
  <si>
    <t>514.79万元</t>
  </si>
  <si>
    <t>效益指标</t>
  </si>
  <si>
    <t>社会效益
指标</t>
  </si>
  <si>
    <t>充分体现文艺事业的社会公共职能</t>
  </si>
  <si>
    <t xml:space="preserve">执行党的文艺方针政策，强化文艺阵地管理， 把好文艺发展方向；提供公共文化产品，满足人民群众精神文化需要，服务民生福祉；提升城市品味，塑造城市文化精神 </t>
  </si>
  <si>
    <t>可持续影响
指标</t>
  </si>
  <si>
    <t>文艺事业发展</t>
  </si>
  <si>
    <t>文艺事业持续繁荣发展</t>
  </si>
  <si>
    <t>满意度
指标</t>
  </si>
  <si>
    <t>满意度指标</t>
  </si>
  <si>
    <t>社会公众满意度</t>
  </si>
  <si>
    <r>
      <rPr>
        <sz val="10.0"/>
        <color rgb="FF000000"/>
        <rFont val="宋体"/>
        <charset val="134"/>
      </rPr>
      <t>≥</t>
    </r>
    <r>
      <rPr>
        <sz val="10.0"/>
        <color rgb="FF000000"/>
        <rFont val="宋体"/>
        <charset val="134"/>
      </rPr>
      <t>95%</t>
    </r>
    <phoneticPr fontId="0" type="noConversion"/>
  </si>
  <si>
    <t>表7</t>
  </si>
  <si>
    <r>
      <rPr/>
      <t xml:space="preserve">单位预算项目绩效目标表
</t>
    </r>
    <r>
      <rPr>
        <sz val="18.0"/>
        <color rgb="FF000000"/>
        <rFont val="宋体"/>
        <charset val="134"/>
      </rPr>
      <t>（2022年度）</t>
    </r>
    <phoneticPr fontId="0" type="noConversion"/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</si>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</sst>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0_ "/>
    <numFmt numFmtId="177" formatCode="#,##0.00"/>
    <numFmt numFmtId="178" formatCode="@"/>
    <numFmt numFmtId="179" formatCode="###0.00"/>
    <numFmt numFmtId="180" formatCode="yyyy&quot;年&quot;mm&quot;月&quot;dd&quot;日&quot;"/>
    <numFmt numFmtId="181" formatCode="_ ¥* #,##0_ ;_ ¥* -#,##0_ ;_ 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_ &quot;¥&quot;* #,##0_ ;_ &quot;¥&quot;* \-#,##0_ ;_ &quot;¥&quot;* &quot;-&quot;_ ;_ @_ "/>
    <numFmt numFmtId="187" formatCode="_ * #,##0_ ;_ * -#,##0_ ;_ * &quot;-&quot;_ ;_ @_ "/>
    <numFmt numFmtId="188" formatCode="#,##0.00_ "/>
    <numFmt numFmtId="189" formatCode=";;"/>
    <numFmt numFmtId="190" formatCode="#,##0"/>
    <numFmt numFmtId="191" formatCode="0.00_);[Red](0.00)"/>
  </numFmts>
  <fonts count="81" x14ac:knownFonts="81">
    <font>
      <sz val="12.0"/>
      <name val="方正兰亭黑_GBK"/>
      <charset val="134"/>
    </font>
    <font>
      <sz val="11.0"/>
      <color rgb="FF000000"/>
      <name val="宋体"/>
      <charset val="134"/>
    </font>
    <font>
      <sz val="20.0"/>
      <name val="宋体"/>
      <charset val="134"/>
      <b/>
    </font>
    <font>
      <sz val="11.0"/>
      <name val="宋体"/>
      <charset val="134"/>
    </font>
    <font>
      <sz val="12.0"/>
      <name val="宋体"/>
      <charset val="134"/>
    </font>
    <font>
      <sz val="16.0"/>
      <name val="宋体"/>
      <charset val="134"/>
      <b/>
    </font>
    <font>
      <sz val="9.0"/>
      <name val="宋体"/>
      <charset val="134"/>
    </font>
    <font>
      <sz val="9.0"/>
      <name val="SimSun"/>
      <charset val="134"/>
    </font>
    <font>
      <sz val="9.0"/>
      <name val="simhei"/>
      <family val="1"/>
    </font>
    <font>
      <sz val="11.0"/>
      <name val="宋体"/>
      <charset val="134"/>
      <b/>
    </font>
    <font>
      <sz val="9.0"/>
      <name val="宋体"/>
      <charset val="134"/>
      <b/>
    </font>
    <font>
      <sz val="11.0"/>
      <name val="SimSun"/>
      <charset val="134"/>
    </font>
    <font>
      <sz val="16.0"/>
      <name val="黑体"/>
      <charset val="134"/>
      <b/>
    </font>
    <font>
      <sz val="10.0"/>
      <name val="宋体"/>
      <charset val="134"/>
    </font>
    <font>
      <sz val="9.0"/>
      <name val="Hiragino Sans GB"/>
      <family val="1"/>
    </font>
    <font>
      <sz val="9.0"/>
      <name val="Hiragino Sans GB"/>
      <family val="1"/>
      <b/>
    </font>
    <font>
      <sz val="22.0"/>
      <name val="楷体"/>
      <charset val="134"/>
      <b/>
    </font>
    <font>
      <sz val="36.0"/>
      <name val="黑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6.0"/>
      <color rgb="FF000000"/>
      <name val="宋体"/>
      <charset val="134"/>
      <b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22.0"/>
      <color rgb="FF000000"/>
      <name val="楷体"/>
      <charset val="134"/>
      <b/>
    </font>
    <font>
      <sz val="16.0"/>
      <color rgb="FF000000"/>
      <name val="宋体"/>
      <charset val="134"/>
      <b/>
    </font>
    <font>
      <sz val="10.0"/>
      <color rgb="FF000000"/>
      <name val="宋体"/>
      <charset val="134"/>
    </font>
    <font>
      <sz val="12.0"/>
      <name val="方正兰亭黑_GBK"/>
      <charset val="134"/>
      <b/>
    </font>
    <font>
      <sz val="9.0"/>
      <name val="SimSun"/>
      <charset val="134"/>
      <b/>
    </font>
    <font>
      <sz val="12.0"/>
      <name val="方正兰亭黑_GBK"/>
      <charset val="134"/>
    </font>
    <font>
      <sz val="11.0"/>
      <color rgb="FF000000"/>
      <name val="宋体"/>
      <charset val="134"/>
    </font>
    <font>
      <sz val="9.0"/>
      <name val="SimSun"/>
      <charset val="134"/>
    </font>
    <font>
      <sz val="11.0"/>
      <name val="宋体"/>
      <charset val="134"/>
    </font>
    <font>
      <sz val="9.0"/>
      <name val="宋体"/>
      <charset val="134"/>
    </font>
  </fonts>
  <fills count="89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</fills>
  <borders count="24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3">
    <xf numFmtId="0" fontId="1" applyFont="1" fillId="0" borderId="0" applyAlignment="1">
      <alignment vertical="center"/>
    </xf>
    <xf numFmtId="0" fontId="4" applyFont="1" fillId="0" borderId="0" applyAlignment="1"/>
    <xf numFmtId="184" applyNumberFormat="1" fontId="0" fillId="0" borderId="0" applyAlignment="1" applyProtection="0">
      <alignment vertical="center"/>
    </xf>
  </cellStyleXfs>
  <cellXfs count="376">
    <xf numFmtId="0" fontId="0" fillId="0" borderId="0" applyAlignment="1">
      <alignment vertical="center"/>
    </xf>
    <xf numFmtId="0" fontId="1" applyFont="1" fillId="0" borderId="0" applyAlignment="1" xfId="0">
      <alignment vertical="center"/>
    </xf>
    <xf numFmtId="0" fontId="1" applyFont="1" fillId="0" borderId="0" applyAlignment="1" xfId="0">
      <alignment horizontal="left" vertical="center"/>
    </xf>
    <xf numFmtId="0" fontId="1" applyFont="1" fillId="0" borderId="0" applyAlignment="1" xfId="0">
      <alignment vertical="center"/>
    </xf>
    <xf numFmtId="0" fontId="2" applyFont="1" applyFill="1" fillId="0" borderId="1" applyBorder="1" applyAlignment="1" xfId="0">
      <alignment horizontal="center" vertical="center" wrapText="1"/>
    </xf>
    <xf numFmtId="0" fontId="2" applyFont="1" applyFill="1" fillId="0" borderId="2" applyBorder="1" applyAlignment="1" xfId="0">
      <alignment horizontal="left" vertical="center" wrapText="1"/>
    </xf>
    <xf numFmtId="0" fontId="3" applyFont="1" applyFill="1" fillId="0" borderId="3" applyBorder="1" applyAlignment="1" xfId="0">
      <alignment horizontal="center" vertical="center" wrapText="1"/>
    </xf>
    <xf numFmtId="0" fontId="3" applyFont="1" applyFill="1" fillId="0" borderId="4" applyBorder="1" applyAlignment="1" xfId="0">
      <alignment horizontal="left" vertical="center" wrapText="1"/>
    </xf>
    <xf numFmtId="0" fontId="4" applyFont="1" applyFill="1" fillId="0" borderId="5" applyBorder="1" applyAlignment="1" xfId="0">
      <alignment horizontal="center" vertical="center"/>
    </xf>
    <xf numFmtId="0" fontId="4" applyFont="1" applyFill="1" fillId="0" borderId="6" applyBorder="1" applyAlignment="1" xfId="0">
      <alignment horizontal="center" vertical="center" wrapText="1"/>
    </xf>
    <xf numFmtId="0" fontId="4" applyFont="1" applyFill="1" fillId="0" borderId="7" applyBorder="1" applyAlignment="1" xfId="0">
      <alignment horizontal="left" vertical="center" wrapText="1"/>
    </xf>
    <xf numFmtId="0" fontId="3" applyFont="1" applyFill="1" fillId="0" borderId="8" applyBorder="1" applyAlignment="1" xfId="0">
      <alignment horizontal="right" vertical="center" wrapText="1"/>
    </xf>
    <xf numFmtId="0" fontId="1" applyFont="1" applyFill="1" fillId="0" applyBorder="1" borderId="0" applyAlignment="1" xfId="0">
      <alignment vertical="center"/>
    </xf>
    <xf numFmtId="0" fontId="5" applyFont="1" fillId="0" borderId="9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6" applyFont="1" applyFill="1" fillId="0" applyBorder="1" borderId="0" applyAlignment="1" xfId="0">
      <alignment horizontal="center" vertical="center" wrapText="1"/>
    </xf>
    <xf numFmtId="0" fontId="7" applyFont="1" applyFill="1" fillId="0" borderId="10" applyBorder="1" applyAlignment="1" xfId="0">
      <alignment horizontal="center" vertical="center" wrapText="1"/>
    </xf>
    <xf numFmtId="176" applyNumberFormat="1" fontId="1" applyFont="1" applyFill="1" fillId="0" borderId="11" applyBorder="1" applyAlignment="1" xfId="0">
      <alignment horizontal="center" vertical="center" wrapText="1"/>
    </xf>
    <xf numFmtId="177" applyNumberFormat="1" fontId="7" applyFont="1" applyFill="1" fillId="0" borderId="12" applyBorder="1" applyAlignment="1" xfId="0">
      <alignment horizontal="right" vertical="center" wrapText="1"/>
    </xf>
    <xf numFmtId="0" fontId="7" applyFont="1" applyFill="1" fillId="0" borderId="13" applyBorder="1" applyAlignment="1" xfId="0">
      <alignment horizontal="center" vertical="center" wrapText="1"/>
    </xf>
    <xf numFmtId="0" fontId="7" applyFont="1" applyFill="1" fillId="0" borderId="14" applyBorder="1" applyAlignment="1" xfId="0">
      <alignment horizontal="left" vertical="center" wrapText="1"/>
    </xf>
    <xf numFmtId="0" fontId="7" applyFont="1" applyFill="1" fillId="0" borderId="15" applyBorder="1" applyAlignment="1" xfId="0">
      <alignment horizontal="center" vertical="center" wrapText="1"/>
    </xf>
    <xf numFmtId="0" fontId="7" applyFont="1" applyFill="1" fillId="0" borderId="16" applyBorder="1" applyAlignment="1" xfId="0">
      <alignment horizontal="center" vertical="center" wrapText="1"/>
    </xf>
    <xf numFmtId="0" fontId="7" applyFont="1" applyFill="1" fillId="0" borderId="17" applyBorder="1" applyAlignment="1" xfId="0">
      <alignment horizontal="center" vertical="center" wrapText="1"/>
    </xf>
    <xf numFmtId="0" fontId="7" applyFont="1" applyFill="1" fillId="0" borderId="18" applyBorder="1" applyAlignment="1" xfId="0">
      <alignment horizontal="center" vertical="center" wrapText="1"/>
    </xf>
    <xf numFmtId="0" fontId="7" applyFont="1" applyFill="1" fillId="0" borderId="19" applyBorder="1" applyAlignment="1" xfId="0">
      <alignment horizontal="left" vertical="center" wrapText="1"/>
    </xf>
    <xf numFmtId="0" fontId="7" applyFont="1" applyFill="1" fillId="0" borderId="20" applyBorder="1" applyAlignment="1" xfId="0">
      <alignment horizontal="center" vertical="center" wrapText="1"/>
    </xf>
    <xf numFmtId="0" fontId="7" applyFont="1" applyFill="1" fillId="0" borderId="21" applyBorder="1" applyAlignment="1" xfId="0">
      <alignment horizontal="center" vertical="center" wrapText="1"/>
    </xf>
    <xf numFmtId="0" fontId="7" applyFont="1" applyFill="1" fillId="0" borderId="22" applyBorder="1" applyAlignment="1" xfId="0">
      <alignment horizontal="center" vertical="center" wrapText="1"/>
    </xf>
    <xf numFmtId="0" fontId="7" applyFont="1" applyFill="1" fillId="0" borderId="23" applyBorder="1" applyAlignment="1" xfId="0">
      <alignment horizontal="center" vertical="center" wrapText="1"/>
    </xf>
    <xf numFmtId="0" fontId="7" applyFont="1" applyFill="1" fillId="0" borderId="24" applyBorder="1" applyAlignment="1" xfId="0">
      <alignment horizontal="center" vertical="center" wrapText="1"/>
    </xf>
    <xf numFmtId="0" fontId="7" applyFont="1" applyFill="1" fillId="0" borderId="25" applyBorder="1" applyAlignment="1" xfId="0">
      <alignment horizontal="center" vertical="center" wrapText="1"/>
    </xf>
    <xf numFmtId="0" fontId="8" applyFont="1" applyFill="1" fillId="0" applyBorder="1" borderId="0" applyAlignment="1" xfId="0">
      <alignment horizontal="left" vertical="center" wrapText="1"/>
    </xf>
    <xf numFmtId="0" fontId="6" applyFont="1" applyFill="1" fillId="0" borderId="26" applyBorder="1" applyAlignment="1" xfId="0">
      <alignment vertical="center"/>
    </xf>
    <xf numFmtId="0" fontId="3" applyFont="1" applyFill="1" fillId="0" borderId="27" applyBorder="1" applyAlignment="1" xfId="0">
      <alignment horizontal="left" vertical="center" wrapText="1"/>
    </xf>
    <xf numFmtId="0" fontId="3" applyFont="1" applyFill="1" fillId="0" borderId="28" applyBorder="1" applyAlignment="1" xfId="0">
      <alignment vertical="center"/>
    </xf>
    <xf numFmtId="0" fontId="8" applyFont="1" applyFill="1" fillId="0" applyBorder="1" borderId="0" applyAlignment="1" xfId="0">
      <alignment vertical="center" wrapText="1"/>
    </xf>
    <xf numFmtId="0" fontId="6" applyFont="1" applyFill="1" fillId="0" borderId="29" applyBorder="1" applyAlignment="1" xfId="0">
      <alignment vertical="center" wrapText="1"/>
    </xf>
    <xf numFmtId="0" fontId="5" applyFont="1" applyFill="1" fillId="0" borderId="30" applyBorder="1" applyAlignment="1" xfId="0">
      <alignment horizontal="center" vertical="center"/>
    </xf>
    <xf numFmtId="0" fontId="6" applyFont="1" applyFill="1" fillId="0" borderId="31" applyBorder="1" applyAlignment="1" xfId="0">
      <alignment vertical="center"/>
    </xf>
    <xf numFmtId="0" fontId="3" applyFont="1" applyFill="1" fillId="0" borderId="32" applyBorder="1" applyAlignment="1" xfId="0">
      <alignment horizontal="left" vertical="center"/>
    </xf>
    <xf numFmtId="0" fontId="6" applyFont="1" applyFill="1" fillId="0" borderId="33" applyBorder="1" applyAlignment="1" xfId="0">
      <alignment vertical="center"/>
    </xf>
    <xf numFmtId="0" fontId="9" applyFont="1" applyFill="1" fillId="0" borderId="34" applyBorder="1" applyAlignment="1" xfId="0">
      <alignment horizontal="center" vertical="center"/>
    </xf>
    <xf numFmtId="0" fontId="6" applyFont="1" applyFill="1" fillId="0" borderId="35" applyBorder="1" applyAlignment="1" xfId="0">
      <alignment vertical="center" wrapText="1"/>
    </xf>
    <xf numFmtId="0" fontId="10" applyFont="1" applyFill="1" fillId="0" borderId="36" applyBorder="1" applyAlignment="1" xfId="0">
      <alignment vertical="center"/>
    </xf>
    <xf numFmtId="177" applyNumberFormat="1" fontId="9" applyFont="1" applyFill="1" fillId="0" borderId="37" applyBorder="1" applyAlignment="1" xfId="0">
      <alignment horizontal="right" vertical="center"/>
    </xf>
    <xf numFmtId="0" fontId="3" applyFont="1" applyFill="1" fillId="0" borderId="38" applyBorder="1" applyAlignment="1" xfId="0">
      <alignment horizontal="left" vertical="center"/>
    </xf>
    <xf numFmtId="177" applyNumberFormat="1" fontId="3" applyFont="1" applyFill="1" fillId="0" borderId="39" applyBorder="1" applyAlignment="1" xfId="0">
      <alignment horizontal="right" vertical="center"/>
    </xf>
    <xf numFmtId="0" fontId="6" applyFont="1" applyFill="1" fillId="0" borderId="40" applyBorder="1" applyAlignment="1" xfId="0">
      <alignment vertical="center"/>
    </xf>
    <xf numFmtId="0" fontId="6" applyFont="1" applyFill="1" fillId="0" borderId="41" applyBorder="1" applyAlignment="1" xfId="0">
      <alignment vertical="center" wrapText="1"/>
    </xf>
    <xf numFmtId="0" fontId="3" applyFont="1" applyFill="1" fillId="0" borderId="42" applyBorder="1" applyAlignment="1" xfId="0">
      <alignment horizontal="center" vertical="center"/>
    </xf>
    <xf numFmtId="0" fontId="6" applyFont="1" applyFill="1" fillId="0" borderId="43" applyBorder="1" applyAlignment="1" xfId="0">
      <alignment vertical="center"/>
    </xf>
    <xf numFmtId="0" fontId="6" applyFont="1" applyFill="1" fillId="0" borderId="44" applyBorder="1" applyAlignment="1" xfId="0">
      <alignment vertical="center"/>
    </xf>
    <xf numFmtId="0" fontId="6" applyFont="1" applyFill="1" fillId="0" borderId="45" applyBorder="1" applyAlignment="1" xfId="0">
      <alignment vertical="center" wrapText="1"/>
    </xf>
    <xf numFmtId="0" fontId="10" applyFont="1" applyFill="1" fillId="0" borderId="46" applyBorder="1" applyAlignment="1" xfId="0">
      <alignment vertical="center" wrapText="1"/>
    </xf>
    <xf numFmtId="0" fontId="6" applyFont="1" applyFill="1" fillId="0" borderId="47" applyBorder="1" applyAlignment="1" xfId="0">
      <alignment vertical="center" wrapText="1"/>
    </xf>
    <xf numFmtId="0" fontId="9" applyFont="1" applyFill="1" fillId="0" borderId="48" applyBorder="1" applyAlignment="1" xfId="0">
      <alignment horizontal="center" vertical="center" wrapText="1"/>
    </xf>
    <xf numFmtId="0" fontId="3" applyFont="1" applyFill="1" fillId="0" borderId="49" applyBorder="1" applyAlignment="1" xfId="0">
      <alignment horizontal="right" vertical="center" wrapText="1"/>
    </xf>
    <xf numFmtId="0" fontId="11" applyFont="1" applyFill="1" fillId="0" borderId="50" applyBorder="1" applyAlignment="1" xfId="0">
      <alignment horizontal="right" vertical="center" wrapText="1"/>
    </xf>
    <xf numFmtId="0" fontId="7" applyFont="1" applyFill="1" fillId="0" borderId="51" applyBorder="1" applyAlignment="1" xfId="0">
      <alignment vertical="center" wrapText="1"/>
    </xf>
    <xf numFmtId="0" fontId="3" applyFont="1" applyFill="1" fillId="0" borderId="52" applyBorder="1" applyAlignment="1" xfId="0">
      <alignment horizontal="right" vertical="center"/>
    </xf>
    <xf numFmtId="0" fontId="6" applyFont="1" applyFill="1" fillId="0" applyBorder="1" borderId="0" applyAlignment="1" xfId="0">
      <alignment vertical="center"/>
    </xf>
    <xf numFmtId="0" fontId="3" applyFont="1" applyFill="1" fillId="0" borderId="53" applyBorder="1" applyAlignment="1" xfId="0">
      <alignment horizontal="center" vertical="center"/>
    </xf>
    <xf numFmtId="178" applyNumberFormat="1" fontId="3" applyFont="1" applyFill="1" fillId="0" borderId="54" applyBorder="1" applyAlignment="1" xfId="0">
      <alignment vertical="center" wrapText="1"/>
    </xf>
    <xf numFmtId="0" fontId="7" applyFont="1" applyFill="1" fillId="0" borderId="55" applyBorder="1" applyAlignment="1" xfId="0">
      <alignment vertical="center" wrapText="1"/>
    </xf>
    <xf numFmtId="0" fontId="7" applyFont="1" applyFill="1" fillId="0" borderId="56" applyBorder="1" applyAlignment="1" xfId="0">
      <alignment vertical="center" wrapText="1"/>
    </xf>
    <xf numFmtId="0" fontId="7" applyFont="1" applyFill="1" fillId="0" borderId="57" applyBorder="1" applyAlignment="1" xfId="0">
      <alignment vertical="center" wrapText="1"/>
    </xf>
    <xf numFmtId="0" fontId="7" applyFont="1" applyFill="1" fillId="0" applyBorder="1" borderId="0" applyAlignment="1" xfId="0">
      <alignment vertical="center" wrapText="1"/>
    </xf>
    <xf numFmtId="0" fontId="7" applyFont="1" applyFill="1" fillId="0" borderId="58" applyBorder="1" applyAlignment="1" xfId="0">
      <alignment vertical="center" wrapText="1"/>
    </xf>
    <xf numFmtId="179" applyNumberFormat="1" fontId="6" applyFont="1" applyFill="1" fillId="0" borderId="59" applyBorder="1" applyAlignment="1" xfId="0">
      <alignment vertical="center" wrapText="1"/>
    </xf>
    <xf numFmtId="0" fontId="7" applyFont="1" applyFill="1" fillId="0" borderId="60" applyBorder="1" applyAlignment="1" xfId="0">
      <alignment vertical="center" wrapText="1"/>
    </xf>
    <xf numFmtId="0" fontId="6" applyFont="1" applyFill="1" fillId="0" borderId="61" applyBorder="1" applyAlignment="1" xfId="0">
      <alignment vertical="center" wrapText="1"/>
    </xf>
    <xf numFmtId="0" fontId="11" applyFont="1" applyFill="1" fillId="0" borderId="62" applyBorder="1" applyAlignment="1" xfId="0">
      <alignment vertical="center"/>
    </xf>
    <xf numFmtId="0" fontId="11" applyFont="1" applyFill="1" fillId="0" borderId="63" applyBorder="1" applyAlignment="1" xfId="0">
      <alignment horizontal="right" vertical="center"/>
    </xf>
    <xf numFmtId="0" fontId="7" applyFont="1" applyFill="1" fillId="0" borderId="64" applyBorder="1" applyAlignment="1" xfId="0">
      <alignment vertical="center"/>
    </xf>
    <xf numFmtId="0" fontId="7" applyFont="1" applyFill="1" fillId="0" borderId="65" applyBorder="1" applyAlignment="1" xfId="0">
      <alignment vertical="center"/>
    </xf>
    <xf numFmtId="0" fontId="12" applyFont="1" applyFill="1" fillId="0" borderId="66" applyBorder="1" applyAlignment="1" xfId="0">
      <alignment horizontal="center" vertical="center"/>
    </xf>
    <xf numFmtId="179" applyNumberFormat="1" fontId="13" applyFont="1" applyFill="1" fillId="0" borderId="67" applyBorder="1" applyAlignment="1" xfId="0">
      <alignment vertical="center" wrapText="1"/>
    </xf>
    <xf numFmtId="0" fontId="7" applyFont="1" applyFill="1" fillId="0" borderId="68" applyBorder="1" applyAlignment="1" xfId="0">
      <alignment vertical="center"/>
    </xf>
    <xf numFmtId="0" fontId="11" applyFont="1" applyFill="1" fillId="0" borderId="69" applyBorder="1" applyAlignment="1" xfId="0">
      <alignment horizontal="center" vertical="center"/>
    </xf>
    <xf numFmtId="0" fontId="14" applyFont="1" applyFill="1" fillId="0" borderId="70" applyBorder="1" applyAlignment="1" xfId="0">
      <alignment vertical="center" wrapText="1"/>
    </xf>
    <xf numFmtId="0" fontId="14" applyFont="1" applyFill="1" fillId="0" borderId="71" applyBorder="1" applyAlignment="1" xfId="0">
      <alignment vertical="center" wrapText="1"/>
    </xf>
    <xf numFmtId="0" fontId="14" applyFont="1" applyFill="1" fillId="0" borderId="72" applyBorder="1" applyAlignment="1" xfId="0">
      <alignment vertical="center" wrapText="1"/>
    </xf>
    <xf numFmtId="0" fontId="15" applyFont="1" applyFill="1" fillId="0" borderId="73" applyBorder="1" applyAlignment="1" xfId="0">
      <alignment vertical="center" wrapText="1"/>
    </xf>
    <xf numFmtId="0" fontId="15" applyFont="1" applyFill="1" fillId="0" borderId="74" applyBorder="1" applyAlignment="1" xfId="0">
      <alignment vertical="center" wrapText="1"/>
    </xf>
    <xf numFmtId="0" fontId="14" applyFont="1" applyFill="1" fillId="0" borderId="75" applyBorder="1" applyAlignment="1" xfId="0">
      <alignment vertical="center" wrapText="1"/>
    </xf>
    <xf numFmtId="0" fontId="16" applyFont="1" fillId="0" applyBorder="1" borderId="0" applyAlignment="1" xfId="0">
      <alignment horizontal="center" vertical="center" wrapText="1"/>
    </xf>
    <xf numFmtId="0" fontId="17" applyFont="1" fillId="0" applyBorder="1" borderId="0" applyAlignment="1" xfId="0">
      <alignment horizontal="center" vertical="center" wrapText="1"/>
    </xf>
    <xf numFmtId="180" applyNumberFormat="1" fontId="5" applyFont="1" fillId="0" applyBorder="1" borderId="0" applyAlignment="1" xfId="0">
      <alignment horizontal="center" vertical="center" wrapText="1"/>
    </xf>
    <xf numFmtId="181" applyNumberFormat="1" fontId="1" applyFont="1" fillId="0" borderId="0" applyAlignment="1" xfId="0">
      <alignment vertical="center"/>
    </xf>
    <xf numFmtId="0" fontId="1" applyFont="1" fillId="3" applyFill="1" borderId="0" applyAlignment="1" xfId="0">
      <alignment vertical="center"/>
    </xf>
    <xf numFmtId="0" fontId="18" applyFont="1" fillId="4" applyFill="1" borderId="76" applyBorder="1" applyAlignment="1" xfId="0">
      <alignment vertical="center"/>
    </xf>
    <xf numFmtId="182" applyNumberFormat="1" fontId="1" applyFont="1" fillId="0" borderId="0" applyAlignment="1" xfId="0">
      <alignment vertical="center"/>
    </xf>
    <xf numFmtId="183" applyNumberFormat="1" fontId="1" applyFont="1" fillId="0" borderId="0" applyAlignment="1" xfId="0">
      <alignment vertical="center"/>
    </xf>
    <xf numFmtId="0" fontId="1" applyFont="1" fillId="5" applyFill="1" borderId="0" applyAlignment="1" xfId="0">
      <alignment vertical="center"/>
    </xf>
    <xf numFmtId="0" fontId="19" applyFont="1" fillId="6" applyFill="1" borderId="0" applyAlignment="1" xfId="0">
      <alignment vertical="center"/>
    </xf>
    <xf numFmtId="184" applyNumberFormat="1" fontId="1" applyFont="1" fillId="0" borderId="0" applyAlignment="1" xfId="0">
      <alignment vertical="center"/>
    </xf>
    <xf numFmtId="0" fontId="20" applyFont="1" fillId="7" applyFill="1" borderId="0" applyAlignment="1" xfId="0">
      <alignment vertical="center"/>
    </xf>
    <xf numFmtId="0" fontId="21" applyFont="1" fillId="0" borderId="0" applyAlignment="1" xfId="0">
      <alignment vertical="center"/>
    </xf>
    <xf numFmtId="185" applyNumberFormat="1" fontId="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1" applyFont="1" fillId="8" applyFill="1" borderId="77" applyBorder="1" applyAlignment="1" xfId="0">
      <alignment vertical="center"/>
    </xf>
    <xf numFmtId="0" fontId="20" applyFont="1" fillId="9" applyFill="1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78" applyBorder="1" applyAlignment="1" xfId="0">
      <alignment vertical="center"/>
    </xf>
    <xf numFmtId="0" fontId="28" applyFont="1" fillId="0" borderId="79" applyBorder="1" applyAlignment="1" xfId="0">
      <alignment vertical="center"/>
    </xf>
    <xf numFmtId="0" fontId="20" applyFont="1" fillId="10" applyFill="1" borderId="0" applyAlignment="1" xfId="0">
      <alignment vertical="center"/>
    </xf>
    <xf numFmtId="0" fontId="23" applyFont="1" fillId="0" borderId="80" applyBorder="1" applyAlignment="1" xfId="0">
      <alignment vertical="center"/>
    </xf>
    <xf numFmtId="0" fontId="20" applyFont="1" fillId="11" applyFill="1" borderId="0" applyAlignment="1" xfId="0">
      <alignment vertical="center"/>
    </xf>
    <xf numFmtId="0" fontId="29" applyFont="1" fillId="12" applyFill="1" borderId="81" applyBorder="1" applyAlignment="1" xfId="0">
      <alignment vertical="center"/>
    </xf>
    <xf numFmtId="0" fontId="30" applyFont="1" fillId="12" applyFill="1" borderId="82" applyBorder="1" applyAlignment="1" xfId="0">
      <alignment vertical="center"/>
    </xf>
    <xf numFmtId="0" fontId="31" applyFont="1" fillId="13" applyFill="1" borderId="83" applyBorder="1" applyAlignment="1" xfId="0">
      <alignment vertical="center"/>
    </xf>
    <xf numFmtId="0" fontId="1" applyFont="1" fillId="14" applyFill="1" borderId="0" applyAlignment="1" xfId="0">
      <alignment vertical="center"/>
    </xf>
    <xf numFmtId="0" fontId="20" applyFont="1" fillId="15" applyFill="1" borderId="0" applyAlignment="1" xfId="0">
      <alignment vertical="center"/>
    </xf>
    <xf numFmtId="0" fontId="32" applyFont="1" fillId="0" borderId="84" applyBorder="1" applyAlignment="1" xfId="0">
      <alignment vertical="center"/>
    </xf>
    <xf numFmtId="0" fontId="33" applyFont="1" fillId="0" borderId="85" applyBorder="1" applyAlignment="1" xfId="0">
      <alignment vertical="center"/>
    </xf>
    <xf numFmtId="0" fontId="34" applyFont="1" fillId="16" applyFill="1" borderId="0" applyAlignment="1" xfId="0">
      <alignment vertical="center"/>
    </xf>
    <xf numFmtId="0" fontId="35" applyFont="1" fillId="17" applyFill="1" borderId="0" applyAlignment="1" xfId="0">
      <alignment vertical="center"/>
    </xf>
    <xf numFmtId="0" fontId="1" applyFont="1" fillId="18" applyFill="1" borderId="0" applyAlignment="1" xfId="0">
      <alignment vertical="center"/>
    </xf>
    <xf numFmtId="0" fontId="20" applyFont="1" fillId="19" applyFill="1" borderId="0" applyAlignment="1" xfId="0">
      <alignment vertical="center"/>
    </xf>
    <xf numFmtId="0" fontId="1" applyFont="1" fillId="20" applyFill="1" borderId="0" applyAlignment="1" xfId="0">
      <alignment vertical="center"/>
    </xf>
    <xf numFmtId="0" fontId="1" applyFont="1" fillId="21" applyFill="1" borderId="0" applyAlignment="1" xfId="0">
      <alignment vertical="center"/>
    </xf>
    <xf numFmtId="0" fontId="1" applyFont="1" fillId="22" applyFill="1" borderId="0" applyAlignment="1" xfId="0">
      <alignment vertical="center"/>
    </xf>
    <xf numFmtId="0" fontId="1" applyFont="1" fillId="23" applyFill="1" borderId="0" applyAlignment="1" xfId="0">
      <alignment vertical="center"/>
    </xf>
    <xf numFmtId="0" fontId="20" applyFont="1" fillId="13" applyFill="1" borderId="0" applyAlignment="1" xfId="0">
      <alignment vertical="center"/>
    </xf>
    <xf numFmtId="0" fontId="20" applyFont="1" fillId="24" applyFill="1" borderId="0" applyAlignment="1" xfId="0">
      <alignment vertical="center"/>
    </xf>
    <xf numFmtId="0" fontId="1" applyFont="1" fillId="25" applyFill="1" borderId="0" applyAlignment="1" xfId="0">
      <alignment vertical="center"/>
    </xf>
    <xf numFmtId="0" fontId="1" applyFont="1" fillId="26" applyFill="1" borderId="0" applyAlignment="1" xfId="0">
      <alignment vertical="center"/>
    </xf>
    <xf numFmtId="0" fontId="20" applyFont="1" fillId="27" applyFill="1" borderId="0" applyAlignment="1" xfId="0">
      <alignment vertical="center"/>
    </xf>
    <xf numFmtId="0" fontId="1" applyFont="1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1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0" fontId="36" applyFont="1" fillId="6" applyFill="1" borderId="0" applyAlignment="1" xfId="0">
      <alignment vertical="center"/>
    </xf>
    <xf numFmtId="0" fontId="37" applyFont="1" fillId="16" applyFill="1" borderId="0" applyAlignment="1" xfId="0">
      <alignment vertical="center"/>
    </xf>
    <xf numFmtId="0" fontId="38" applyFont="1" fillId="17" applyFill="1" borderId="0" applyAlignment="1" xfId="0">
      <alignment vertical="center"/>
    </xf>
    <xf numFmtId="0" fontId="39" applyFont="1" fillId="12" applyFill="1" borderId="86" applyBorder="1" applyAlignment="1" xfId="0">
      <alignment vertical="center"/>
    </xf>
    <xf numFmtId="0" fontId="40" applyFont="1" fillId="13" applyFill="1" borderId="87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88" applyBorder="1" applyAlignment="1" xfId="0">
      <alignment vertical="center"/>
    </xf>
    <xf numFmtId="0" fontId="44" applyFont="1" fillId="12" applyFill="1" borderId="89" applyBorder="1" applyAlignment="1" xfId="0">
      <alignment vertical="center"/>
    </xf>
    <xf numFmtId="0" fontId="45" applyFont="1" fillId="4" applyFill="1" borderId="90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91" applyBorder="1" applyAlignment="1" xfId="0">
      <alignment vertical="center"/>
    </xf>
    <xf numFmtId="0" fontId="48" applyFont="1" fillId="0" borderId="92" applyBorder="1" applyAlignment="1" xfId="0">
      <alignment vertical="center"/>
    </xf>
    <xf numFmtId="0" fontId="49" applyFont="1" fillId="0" borderId="93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94" applyBorder="1" applyAlignment="1" xfId="0">
      <alignment vertical="center"/>
    </xf>
    <xf numFmtId="0" fontId="51" applyFont="1" fillId="33" applyFill="1" borderId="0" applyAlignment="1" xfId="0">
      <alignment vertical="center"/>
    </xf>
    <xf numFmtId="0" fontId="51" applyFont="1" fillId="34" applyFill="1" borderId="0" applyAlignment="1" xfId="0">
      <alignment vertical="center"/>
    </xf>
    <xf numFmtId="0" fontId="51" applyFont="1" fillId="35" applyFill="1" borderId="0" applyAlignment="1" xfId="0">
      <alignment vertical="center"/>
    </xf>
    <xf numFmtId="0" fontId="51" applyFont="1" fillId="36" applyFill="1" borderId="0" applyAlignment="1" xfId="0">
      <alignment vertical="center"/>
    </xf>
    <xf numFmtId="0" fontId="51" applyFont="1" fillId="37" applyFill="1" borderId="0" applyAlignment="1" xfId="0">
      <alignment vertical="center"/>
    </xf>
    <xf numFmtId="0" fontId="51" applyFont="1" fillId="38" applyFill="1" borderId="0" applyAlignment="1" xfId="0">
      <alignment vertical="center"/>
    </xf>
    <xf numFmtId="0" fontId="51" applyFont="1" fillId="39" applyFill="1" borderId="0" applyAlignment="1" xfId="0">
      <alignment vertical="center"/>
    </xf>
    <xf numFmtId="0" fontId="51" applyFont="1" fillId="40" applyFill="1" borderId="0" applyAlignment="1" xfId="0">
      <alignment vertical="center"/>
    </xf>
    <xf numFmtId="0" fontId="51" applyFont="1" fillId="41" applyFill="1" borderId="0" applyAlignment="1" xfId="0">
      <alignment vertical="center"/>
    </xf>
    <xf numFmtId="0" fontId="51" applyFont="1" fillId="42" applyFill="1" borderId="0" applyAlignment="1" xfId="0">
      <alignment vertical="center"/>
    </xf>
    <xf numFmtId="0" fontId="51" applyFont="1" fillId="43" applyFill="1" borderId="0" applyAlignment="1" xfId="0">
      <alignment vertical="center"/>
    </xf>
    <xf numFmtId="0" fontId="51" applyFont="1" fillId="44" applyFill="1" borderId="0" applyAlignment="1" xfId="0">
      <alignment vertical="center"/>
    </xf>
    <xf numFmtId="0" fontId="52" applyFont="1" fillId="45" applyFill="1" borderId="0" applyAlignment="1" xfId="0">
      <alignment vertical="center"/>
    </xf>
    <xf numFmtId="0" fontId="52" applyFont="1" fillId="46" applyFill="1" borderId="0" applyAlignment="1" xfId="0">
      <alignment vertical="center"/>
    </xf>
    <xf numFmtId="0" fontId="52" applyFont="1" fillId="47" applyFill="1" borderId="0" applyAlignment="1" xfId="0">
      <alignment vertical="center"/>
    </xf>
    <xf numFmtId="0" fontId="52" applyFont="1" fillId="48" applyFill="1" borderId="0" applyAlignment="1" xfId="0">
      <alignment vertical="center"/>
    </xf>
    <xf numFmtId="0" fontId="52" applyFont="1" fillId="49" applyFill="1" borderId="0" applyAlignment="1" xfId="0">
      <alignment vertical="center"/>
    </xf>
    <xf numFmtId="0" fontId="52" applyFont="1" fillId="50" applyFill="1" borderId="0" applyAlignment="1" xfId="0">
      <alignment vertical="center"/>
    </xf>
    <xf numFmtId="0" fontId="52" applyFont="1" fillId="51" applyFill="1" borderId="0" applyAlignment="1" xfId="0">
      <alignment vertical="center"/>
    </xf>
    <xf numFmtId="0" fontId="52" applyFont="1" fillId="52" applyFill="1" borderId="0" applyAlignment="1" xfId="0">
      <alignment vertical="center"/>
    </xf>
    <xf numFmtId="0" fontId="52" applyFont="1" fillId="53" applyFill="1" borderId="0" applyAlignment="1" xfId="0">
      <alignment vertical="center"/>
    </xf>
    <xf numFmtId="0" fontId="52" applyFont="1" fillId="54" applyFill="1" borderId="0" applyAlignment="1" xfId="0">
      <alignment vertical="center"/>
    </xf>
    <xf numFmtId="0" fontId="52" applyFont="1" fillId="55" applyFill="1" borderId="0" applyAlignment="1" xfId="0">
      <alignment vertical="center"/>
    </xf>
    <xf numFmtId="0" fontId="52" applyFont="1" fillId="56" applyFill="1" borderId="0" applyAlignment="1" xfId="0">
      <alignment vertical="center"/>
    </xf>
    <xf numFmtId="0" fontId="53" applyFont="1" applyFill="1" fillId="0" borderId="95" applyBorder="1" applyAlignment="1" xfId="0">
      <alignment horizontal="center" vertical="center"/>
    </xf>
    <xf numFmtId="0" fontId="1" applyFont="1" fillId="0" borderId="0" applyAlignment="1">
      <alignment vertical="center"/>
    </xf>
    <xf numFmtId="0" fontId="0" fillId="0" borderId="0" applyAlignment="1">
      <alignment vertical="center"/>
    </xf>
    <xf numFmtId="0" fontId="12" applyFont="1" applyFill="1" fillId="0" borderId="96" applyBorder="1" applyAlignment="1" xfId="0">
      <alignment horizontal="center" vertical="center"/>
    </xf>
    <xf numFmtId="0" fontId="9" applyFont="1" applyFill="1" fillId="0" borderId="97" applyBorder="1" applyAlignment="1" xfId="0">
      <alignment horizontal="center" vertical="center"/>
    </xf>
    <xf numFmtId="0" fontId="6" applyFont="1" applyFill="1" fillId="0" borderId="98" applyBorder="1" applyAlignment="1" xfId="0">
      <alignment vertical="center"/>
    </xf>
    <xf numFmtId="0" fontId="53" applyFont="1" applyFill="1" fillId="0" borderId="99" applyBorder="1" applyAlignment="1" xfId="0">
      <alignment horizontal="center" vertical="center"/>
    </xf>
    <xf numFmtId="0" fontId="3" applyFont="1" applyFill="1" fillId="0" borderId="100" applyBorder="1" applyAlignment="1" xfId="0">
      <alignment horizontal="left" vertical="center"/>
    </xf>
    <xf numFmtId="0" fontId="9" applyFont="1" applyFill="1" fillId="0" borderId="101" applyBorder="1" applyAlignment="1" xfId="0">
      <alignment horizontal="center" vertical="center" wrapText="1"/>
    </xf>
    <xf numFmtId="0" fontId="6" applyFont="1" applyFill="1" fillId="0" borderId="102" applyBorder="1" applyAlignment="1" xfId="0">
      <alignment vertical="center" wrapText="1"/>
    </xf>
    <xf numFmtId="0" fontId="5" applyFont="1" applyFill="1" fillId="0" borderId="103" applyBorder="1" applyAlignment="1" xfId="0">
      <alignment horizontal="center" vertical="center"/>
    </xf>
    <xf numFmtId="0" fontId="3" applyFont="1" applyFill="1" fillId="0" borderId="104" applyBorder="1" applyAlignment="1" xfId="0">
      <alignment horizontal="right" vertical="center"/>
    </xf>
    <xf numFmtId="0" fontId="5" applyFont="1" fillId="0" borderId="105" applyBorder="1" applyAlignment="1" xfId="0">
      <alignment horizontal="center" vertical="center"/>
    </xf>
    <xf numFmtId="0" fontId="4" applyFont="1" applyFill="1" fillId="0" applyBorder="1" borderId="0" applyAlignment="1" xfId="0">
      <alignment horizontal="center" vertical="center" wrapText="1"/>
    </xf>
    <xf numFmtId="0" fontId="7" applyFont="1" applyFill="1" fillId="0" borderId="106" applyBorder="1" applyAlignment="1" xfId="0">
      <alignment horizontal="center" vertical="center" wrapText="1"/>
    </xf>
    <xf numFmtId="0" fontId="7" applyFont="1" applyFill="1" fillId="0" borderId="107" applyBorder="1" applyAlignment="1" xfId="0">
      <alignment horizontal="left" vertical="center" wrapText="1"/>
    </xf>
    <xf numFmtId="0" fontId="7" applyFont="1" applyFill="1" fillId="0" borderId="108" applyBorder="1" applyAlignment="1" xfId="0">
      <alignment horizontal="center" vertical="center" wrapText="1"/>
    </xf>
    <xf numFmtId="0" fontId="7" applyFont="1" applyFill="1" fillId="0" borderId="109" applyBorder="1" applyAlignment="1" xfId="0">
      <alignment horizontal="left" vertical="center" wrapText="1"/>
    </xf>
    <xf numFmtId="0" fontId="7" applyFont="1" applyFill="1" fillId="0" borderId="110" applyBorder="1" applyAlignment="1" xfId="0">
      <alignment horizontal="center" vertical="center" wrapText="1"/>
    </xf>
    <xf numFmtId="0" fontId="7" applyFont="1" applyFill="1" fillId="0" borderId="111" applyBorder="1" applyAlignment="1" xfId="0">
      <alignment horizontal="center" vertical="center" wrapText="1"/>
    </xf>
    <xf numFmtId="0" fontId="8" applyFont="1" applyFill="1" fillId="0" applyBorder="1" borderId="0" applyAlignment="1" xfId="0">
      <alignment horizontal="left" vertical="center" wrapText="1"/>
    </xf>
    <xf numFmtId="0" fontId="7" applyFont="1" applyFill="1" fillId="0" borderId="112" applyBorder="1" applyAlignment="1" xfId="0">
      <alignment horizontal="center" vertical="center" wrapText="1"/>
    </xf>
    <xf numFmtId="0" fontId="7" applyFont="1" applyFill="1" fillId="0" borderId="113" applyBorder="1" applyAlignment="1" xfId="0">
      <alignment horizontal="center" vertical="center" wrapText="1"/>
    </xf>
    <xf numFmtId="0" fontId="7" applyFont="1" applyFill="1" fillId="0" borderId="114" applyBorder="1" applyAlignment="1" xfId="0">
      <alignment horizontal="center" vertical="center" wrapText="1"/>
    </xf>
    <xf numFmtId="0" fontId="7" applyFont="1" applyFill="1" fillId="0" borderId="115" applyBorder="1" applyAlignment="1" xfId="0">
      <alignment horizontal="center" vertical="center" wrapText="1"/>
    </xf>
    <xf numFmtId="0" fontId="7" applyFont="1" applyFill="1" fillId="0" borderId="116" applyBorder="1" applyAlignment="1" xfId="0">
      <alignment horizontal="center" vertical="center" wrapText="1"/>
    </xf>
    <xf numFmtId="0" fontId="7" applyFont="1" applyFill="1" fillId="0" borderId="117" applyBorder="1" applyAlignment="1" xfId="0">
      <alignment horizontal="center" vertical="center" wrapText="1"/>
    </xf>
    <xf numFmtId="0" fontId="7" applyFont="1" applyFill="1" fillId="0" borderId="118" applyBorder="1" applyAlignment="1" xfId="0">
      <alignment horizontal="center" vertical="center" wrapText="1"/>
    </xf>
    <xf numFmtId="0" fontId="2" applyFont="1" applyFill="1" fillId="0" borderId="119" applyBorder="1" applyAlignment="1" xfId="0">
      <alignment horizontal="left" vertical="center" wrapText="1"/>
    </xf>
    <xf numFmtId="0" fontId="2" applyFont="1" applyFill="1" fillId="0" borderId="120" applyBorder="1" applyAlignment="1" xfId="0">
      <alignment horizontal="center" vertical="center" wrapText="1"/>
    </xf>
    <xf numFmtId="0" fontId="3" applyFont="1" applyFill="1" fillId="0" borderId="121" applyBorder="1" applyAlignment="1" xfId="0">
      <alignment horizontal="left" vertical="center" wrapText="1"/>
    </xf>
    <xf numFmtId="0" fontId="3" applyFont="1" applyFill="1" fillId="0" borderId="122" applyBorder="1" applyAlignment="1" xfId="0">
      <alignment horizontal="center" vertical="center" wrapText="1"/>
    </xf>
    <xf numFmtId="0" fontId="3" applyFont="1" applyFill="1" fillId="0" borderId="123" applyBorder="1" applyAlignment="1" xfId="0">
      <alignment horizontal="right" vertical="center" wrapText="1"/>
    </xf>
    <xf numFmtId="0" fontId="4" applyFont="1" applyFill="1" fillId="0" borderId="124" applyBorder="1" applyAlignment="1" xfId="0">
      <alignment horizontal="left" vertical="center" wrapText="1"/>
    </xf>
    <xf numFmtId="0" fontId="54" applyFont="1" fillId="57" applyFill="1" borderId="0" applyAlignment="1">
      <alignment vertical="center"/>
    </xf>
    <xf numFmtId="0" fontId="55" applyFont="1" fillId="58" applyFill="1" borderId="0" applyAlignment="1">
      <alignment vertical="center"/>
    </xf>
    <xf numFmtId="0" fontId="56" applyFont="1" fillId="59" applyFill="1" borderId="0" applyAlignment="1">
      <alignment vertical="center"/>
    </xf>
    <xf numFmtId="0" fontId="57" applyFont="1" fillId="60" applyFill="1" borderId="125" applyBorder="1" applyAlignment="1">
      <alignment vertical="center"/>
    </xf>
    <xf numFmtId="0" fontId="58" applyFont="1" fillId="61" applyFill="1" borderId="126" applyBorder="1" applyAlignment="1">
      <alignment vertical="center"/>
    </xf>
    <xf numFmtId="0" fontId="59" applyFont="1" fillId="0" borderId="0" applyAlignment="1">
      <alignment vertical="center"/>
    </xf>
    <xf numFmtId="0" fontId="60" applyFont="1" fillId="0" borderId="0" applyAlignment="1">
      <alignment vertical="center"/>
    </xf>
    <xf numFmtId="0" fontId="61" applyFont="1" fillId="0" borderId="127" applyBorder="1" applyAlignment="1">
      <alignment vertical="center"/>
    </xf>
    <xf numFmtId="0" fontId="62" applyFont="1" fillId="60" applyFill="1" borderId="128" applyBorder="1" applyAlignment="1">
      <alignment vertical="center"/>
    </xf>
    <xf numFmtId="0" fontId="63" applyFont="1" fillId="62" applyFill="1" borderId="129" applyBorder="1" applyAlignment="1">
      <alignment vertical="center"/>
    </xf>
    <xf numFmtId="0" fontId="0" fillId="63" applyFill="1" borderId="130" applyBorder="1" applyAlignment="1">
      <alignment vertical="center"/>
    </xf>
    <xf numFmtId="0" fontId="64" applyFont="1" fillId="0" borderId="0" applyAlignment="1">
      <alignment vertical="center"/>
    </xf>
    <xf numFmtId="0" fontId="65" applyFont="1" fillId="0" borderId="131" applyBorder="1" applyAlignment="1">
      <alignment vertical="center"/>
    </xf>
    <xf numFmtId="0" fontId="66" applyFont="1" fillId="0" borderId="132" applyBorder="1" applyAlignment="1">
      <alignment vertical="center"/>
    </xf>
    <xf numFmtId="0" fontId="67" applyFont="1" fillId="0" borderId="133" applyBorder="1" applyAlignment="1">
      <alignment vertical="center"/>
    </xf>
    <xf numFmtId="0" fontId="67" applyFont="1" fillId="0" borderId="0" applyAlignment="1">
      <alignment vertical="center"/>
    </xf>
    <xf numFmtId="0" fontId="68" applyFont="1" fillId="0" borderId="134" applyBorder="1" applyAlignment="1">
      <alignment vertical="center"/>
    </xf>
    <xf numFmtId="0" fontId="69" applyFont="1" fillId="64" applyFill="1" borderId="0" applyAlignment="1">
      <alignment vertical="center"/>
    </xf>
    <xf numFmtId="0" fontId="69" applyFont="1" fillId="65" applyFill="1" borderId="0" applyAlignment="1">
      <alignment vertical="center"/>
    </xf>
    <xf numFmtId="0" fontId="69" applyFont="1" fillId="66" applyFill="1" borderId="0" applyAlignment="1">
      <alignment vertical="center"/>
    </xf>
    <xf numFmtId="0" fontId="69" applyFont="1" fillId="67" applyFill="1" borderId="0" applyAlignment="1">
      <alignment vertical="center"/>
    </xf>
    <xf numFmtId="0" fontId="69" applyFont="1" fillId="68" applyFill="1" borderId="0" applyAlignment="1">
      <alignment vertical="center"/>
    </xf>
    <xf numFmtId="0" fontId="69" applyFont="1" fillId="69" applyFill="1" borderId="0" applyAlignment="1">
      <alignment vertical="center"/>
    </xf>
    <xf numFmtId="0" fontId="69" applyFont="1" fillId="70" applyFill="1" borderId="0" applyAlignment="1">
      <alignment vertical="center"/>
    </xf>
    <xf numFmtId="0" fontId="69" applyFont="1" fillId="71" applyFill="1" borderId="0" applyAlignment="1">
      <alignment vertical="center"/>
    </xf>
    <xf numFmtId="0" fontId="69" applyFont="1" fillId="72" applyFill="1" borderId="0" applyAlignment="1">
      <alignment vertical="center"/>
    </xf>
    <xf numFmtId="0" fontId="69" applyFont="1" fillId="73" applyFill="1" borderId="0" applyAlignment="1">
      <alignment vertical="center"/>
    </xf>
    <xf numFmtId="0" fontId="69" applyFont="1" fillId="74" applyFill="1" borderId="0" applyAlignment="1">
      <alignment vertical="center"/>
    </xf>
    <xf numFmtId="0" fontId="69" applyFont="1" fillId="75" applyFill="1" borderId="0" applyAlignment="1">
      <alignment vertical="center"/>
    </xf>
    <xf numFmtId="0" fontId="70" applyFont="1" fillId="76" applyFill="1" borderId="0" applyAlignment="1">
      <alignment vertical="center"/>
    </xf>
    <xf numFmtId="0" fontId="70" applyFont="1" fillId="77" applyFill="1" borderId="0" applyAlignment="1">
      <alignment vertical="center"/>
    </xf>
    <xf numFmtId="0" fontId="70" applyFont="1" fillId="78" applyFill="1" borderId="0" applyAlignment="1">
      <alignment vertical="center"/>
    </xf>
    <xf numFmtId="0" fontId="70" applyFont="1" fillId="79" applyFill="1" borderId="0" applyAlignment="1">
      <alignment vertical="center"/>
    </xf>
    <xf numFmtId="0" fontId="70" applyFont="1" fillId="80" applyFill="1" borderId="0" applyAlignment="1">
      <alignment vertical="center"/>
    </xf>
    <xf numFmtId="0" fontId="70" applyFont="1" fillId="81" applyFill="1" borderId="0" applyAlignment="1">
      <alignment vertical="center"/>
    </xf>
    <xf numFmtId="0" fontId="70" applyFont="1" fillId="82" applyFill="1" borderId="0" applyAlignment="1">
      <alignment vertical="center"/>
    </xf>
    <xf numFmtId="0" fontId="70" applyFont="1" fillId="83" applyFill="1" borderId="0" applyAlignment="1">
      <alignment vertical="center"/>
    </xf>
    <xf numFmtId="0" fontId="70" applyFont="1" fillId="84" applyFill="1" borderId="0" applyAlignment="1">
      <alignment vertical="center"/>
    </xf>
    <xf numFmtId="0" fontId="70" applyFont="1" fillId="85" applyFill="1" borderId="0" applyAlignment="1">
      <alignment vertical="center"/>
    </xf>
    <xf numFmtId="0" fontId="70" applyFont="1" fillId="86" applyFill="1" borderId="0" applyAlignment="1">
      <alignment vertical="center"/>
    </xf>
    <xf numFmtId="0" fontId="70" applyFont="1" fillId="87" applyFill="1" borderId="0" applyAlignment="1">
      <alignment vertical="center"/>
    </xf>
    <xf numFmtId="185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86" applyNumberFormat="1" fontId="0" fillId="0" borderId="0" applyAlignment="1">
      <alignment vertical="center"/>
    </xf>
    <xf numFmtId="184" applyNumberFormat="1" fontId="0" fillId="0" borderId="0" applyAlignment="1">
      <alignment vertical="center"/>
    </xf>
    <xf numFmtId="187" applyNumberFormat="1" fontId="0" fillId="0" borderId="0" applyAlignment="1">
      <alignment vertical="center"/>
    </xf>
    <xf numFmtId="0" fontId="71" applyFont="1" fillId="0" applyBorder="1" borderId="0" applyAlignment="1" xfId="0">
      <alignment horizontal="center" vertical="center" wrapText="1"/>
    </xf>
    <xf numFmtId="180" applyNumberFormat="1" fontId="72" applyFont="1" fillId="0" applyBorder="1" borderId="0" applyAlignment="1" xfId="0">
      <alignment horizontal="center" vertical="center" wrapText="1"/>
    </xf>
    <xf numFmtId="177" applyNumberFormat="1" fontId="9" applyFont="1" fillId="0" borderId="135" applyBorder="1" applyAlignment="1">
      <alignment horizontal="right" vertical="center"/>
    </xf>
    <xf numFmtId="0" fontId="9" applyFont="1" fillId="0" borderId="136" applyBorder="1" applyAlignment="1">
      <alignment horizontal="center" vertical="center"/>
    </xf>
    <xf numFmtId="177" applyNumberFormat="1" fontId="3" applyFont="1" fillId="0" borderId="137" applyBorder="1" applyAlignment="1">
      <alignment horizontal="right" vertical="center"/>
    </xf>
    <xf numFmtId="0" fontId="3" applyFont="1" fillId="0" borderId="138" applyBorder="1" applyAlignment="1">
      <alignment horizontal="left" vertical="center"/>
    </xf>
    <xf numFmtId="0" fontId="14" applyFont="1" fillId="0" borderId="139" applyBorder="1" applyAlignment="1">
      <alignment vertical="center" wrapText="1"/>
    </xf>
    <xf numFmtId="179" applyNumberFormat="1" fontId="13" applyFont="1" fillId="0" borderId="140" applyBorder="1" applyAlignment="1">
      <alignment vertical="center" wrapText="1"/>
    </xf>
    <xf numFmtId="0" fontId="9" applyFont="1" fillId="0" borderId="141" applyBorder="1" applyAlignment="1">
      <alignment horizontal="center" vertical="center"/>
    </xf>
    <xf numFmtId="0" fontId="11" applyFont="1" fillId="0" borderId="142" applyBorder="1" applyAlignment="1">
      <alignment horizontal="center" vertical="center"/>
    </xf>
    <xf numFmtId="0" fontId="7" applyFont="1" fillId="0" borderId="143" applyBorder="1" applyAlignment="1">
      <alignment vertical="center" wrapText="1"/>
    </xf>
    <xf numFmtId="0" fontId="3" applyFont="1" fillId="0" borderId="144" applyBorder="1" applyAlignment="1">
      <alignment horizontal="left" vertical="center"/>
    </xf>
    <xf numFmtId="0" fontId="6" applyFont="1" applyFill="1" fillId="0" borderId="44" applyBorder="1" applyAlignment="1">
      <alignment vertical="center"/>
    </xf>
    <xf numFmtId="177" applyNumberFormat="1" fontId="3" applyFont="1" applyFill="1" fillId="0" borderId="39" applyBorder="1" applyAlignment="1">
      <alignment horizontal="right" vertical="center"/>
    </xf>
    <xf numFmtId="0" fontId="3" applyFont="1" applyFill="1" fillId="0" borderId="38" applyBorder="1" applyAlignment="1">
      <alignment horizontal="left" vertical="center"/>
    </xf>
    <xf numFmtId="0" fontId="6" applyFont="1" applyFill="1" fillId="0" borderId="102" applyBorder="1" applyAlignment="1">
      <alignment vertical="center" wrapText="1"/>
    </xf>
    <xf numFmtId="0" fontId="6" applyFont="1" applyFill="1" fillId="0" borderId="35" applyBorder="1" applyAlignment="1">
      <alignment vertical="center" wrapText="1"/>
    </xf>
    <xf numFmtId="0" fontId="10" applyFont="1" applyFill="1" fillId="0" borderId="46" applyBorder="1" applyAlignment="1">
      <alignment vertical="center" wrapText="1"/>
    </xf>
    <xf numFmtId="177" applyNumberFormat="1" fontId="9" applyFont="1" applyFill="1" fillId="0" borderId="37" applyBorder="1" applyAlignment="1">
      <alignment horizontal="right" vertical="center"/>
    </xf>
    <xf numFmtId="0" fontId="9" applyFont="1" applyFill="1" fillId="0" borderId="34" applyBorder="1" applyAlignment="1">
      <alignment horizontal="center" vertical="center"/>
    </xf>
    <xf numFmtId="0" fontId="10" applyFont="1" applyFill="1" fillId="0" borderId="36" applyBorder="1" applyAlignment="1">
      <alignment vertical="center"/>
    </xf>
    <xf numFmtId="0" fontId="6" applyFont="1" applyFill="1" fillId="0" borderId="45" applyBorder="1" applyAlignment="1">
      <alignment vertical="center" wrapText="1"/>
    </xf>
    <xf numFmtId="0" fontId="9" applyFont="1" applyFill="1" fillId="0" borderId="101" applyBorder="1" applyAlignment="1">
      <alignment horizontal="center" vertical="center" wrapText="1"/>
    </xf>
    <xf numFmtId="0" fontId="6" applyFont="1" applyFill="1" fillId="0" borderId="43" applyBorder="1" applyAlignment="1">
      <alignment vertical="center"/>
    </xf>
    <xf numFmtId="0" fontId="3" applyFont="1" applyFill="1" fillId="0" borderId="42" applyBorder="1" applyAlignment="1">
      <alignment horizontal="center" vertical="center"/>
    </xf>
    <xf numFmtId="0" fontId="6" applyFont="1" applyFill="1" fillId="0" borderId="61" applyBorder="1" applyAlignment="1">
      <alignment vertical="center" wrapText="1"/>
    </xf>
    <xf numFmtId="0" fontId="6" applyFont="1" applyFill="1" fillId="0" borderId="31" applyBorder="1" applyAlignment="1">
      <alignment vertical="center"/>
    </xf>
    <xf numFmtId="0" fontId="3" applyFont="1" applyFill="1" fillId="0" borderId="100" applyBorder="1" applyAlignment="1">
      <alignment horizontal="left" vertical="center"/>
    </xf>
    <xf numFmtId="188" applyNumberFormat="1" fontId="13" applyFont="1" fillId="0" borderId="161" applyBorder="1" applyAlignment="1">
      <alignment vertical="center" wrapText="1"/>
    </xf>
    <xf numFmtId="189" applyNumberFormat="1" fontId="13" applyFont="1" fillId="0" borderId="162" applyBorder="1" applyAlignment="1">
      <alignment vertical="center" wrapText="1"/>
    </xf>
    <xf numFmtId="0" fontId="3" applyFont="1" fillId="88" applyFill="1" borderId="163" applyBorder="1" applyAlignment="1">
      <alignment horizontal="left" vertical="center"/>
    </xf>
    <xf numFmtId="0" fontId="9" applyFont="1" applyFill="1" fillId="0" borderId="164" applyBorder="1" applyAlignment="1">
      <alignment horizontal="center" vertical="center"/>
    </xf>
    <xf numFmtId="0" fontId="9" applyFont="1" applyFill="1" fillId="0" borderId="97" applyBorder="1" applyAlignment="1">
      <alignment horizontal="center" vertical="center"/>
    </xf>
    <xf numFmtId="0" fontId="6" applyFont="1" applyFill="1" fillId="0" borderId="33" applyBorder="1" applyAlignment="1">
      <alignment vertical="center"/>
    </xf>
    <xf numFmtId="0" fontId="6" applyFont="1" applyFill="1" fillId="0" borderId="167" applyBorder="1" applyAlignment="1" xfId="0">
      <alignment vertical="center" wrapText="1"/>
    </xf>
    <xf numFmtId="0" fontId="6" applyFont="1" applyFill="1" fillId="0" borderId="167" applyBorder="1" applyAlignment="1">
      <alignment vertical="center" wrapText="1"/>
    </xf>
    <xf numFmtId="179" applyNumberFormat="1" fontId="13" applyFont="1" applyFill="1" fillId="0" borderId="67" applyBorder="1" applyAlignment="1">
      <alignment vertical="center" wrapText="1"/>
    </xf>
    <xf numFmtId="0" fontId="6" applyFont="1" applyFill="1" fillId="0" borderId="170" applyBorder="1" applyAlignment="1" xfId="0">
      <alignment vertical="center"/>
    </xf>
    <xf numFmtId="0" fontId="6" applyFont="1" applyFill="1" fillId="0" borderId="170" applyBorder="1" applyAlignment="1">
      <alignment vertical="center"/>
    </xf>
    <xf numFmtId="0" fontId="6" applyFont="1" applyFill="1" fillId="0" borderId="98" applyBorder="1" applyAlignment="1">
      <alignment vertical="center"/>
    </xf>
    <xf numFmtId="0" fontId="7" applyFont="1" applyFill="1" fillId="0" borderId="56" applyBorder="1" applyAlignment="1">
      <alignment vertical="center" wrapText="1"/>
    </xf>
    <xf numFmtId="0" fontId="7" applyFont="1" applyFill="1" fillId="0" borderId="65" applyBorder="1" applyAlignment="1">
      <alignment vertical="center"/>
    </xf>
    <xf numFmtId="0" fontId="11" applyFont="1" applyFill="1" fillId="0" borderId="69" applyBorder="1" applyAlignment="1">
      <alignment horizontal="center" vertical="center"/>
    </xf>
    <xf numFmtId="0" fontId="8" applyFont="1" applyFill="1" fillId="0" applyBorder="1" borderId="0" applyAlignment="1">
      <alignment vertical="center" wrapText="1"/>
    </xf>
    <xf numFmtId="178" applyNumberFormat="1" fontId="9" applyFont="1" fillId="0" borderId="176" applyBorder="1" applyAlignment="1">
      <alignment horizontal="center" vertical="center"/>
    </xf>
    <xf numFmtId="0" fontId="3" applyFont="1" applyFill="1" fillId="0" borderId="104" applyBorder="1" applyAlignment="1">
      <alignment horizontal="right" vertical="center"/>
    </xf>
    <xf numFmtId="0" fontId="7" applyFont="1" applyFill="1" fillId="0" borderId="60" applyBorder="1" applyAlignment="1">
      <alignment vertical="center" wrapText="1"/>
    </xf>
    <xf numFmtId="0" fontId="3" applyFont="1" applyFill="1" fillId="0" borderId="52" applyBorder="1" applyAlignment="1">
      <alignment horizontal="right" vertical="center"/>
    </xf>
    <xf numFmtId="179" applyNumberFormat="1" fontId="6" applyFont="1" applyFill="1" fillId="0" borderId="59" applyBorder="1" applyAlignment="1">
      <alignment vertical="center" wrapText="1"/>
    </xf>
    <xf numFmtId="0" fontId="9" applyFont="1" applyFill="1" fillId="0" borderId="48" applyBorder="1" applyAlignment="1">
      <alignment horizontal="center" vertical="center" wrapText="1"/>
    </xf>
    <xf numFmtId="178" applyNumberFormat="1" fontId="3" applyFont="1" applyFill="1" fillId="0" borderId="54" applyBorder="1" applyAlignment="1">
      <alignment vertical="center" wrapText="1"/>
    </xf>
    <xf numFmtId="0" fontId="3" applyFont="1" applyFill="1" fillId="0" borderId="53" applyBorder="1" applyAlignment="1">
      <alignment horizontal="center" vertical="center"/>
    </xf>
    <xf numFmtId="177" applyNumberFormat="1" fontId="6" applyFont="1" fillId="0" borderId="184" applyBorder="1" applyAlignment="1">
      <alignment vertical="center" wrapText="1"/>
    </xf>
    <xf numFmtId="177" applyNumberFormat="1" fontId="6" applyFont="1" fillId="0" borderId="185" applyBorder="1" applyAlignment="1">
      <alignment vertical="center" wrapText="1"/>
    </xf>
    <xf numFmtId="177" applyNumberFormat="1" fontId="6" applyFont="1" fillId="0" borderId="186" applyBorder="1" applyAlignment="1">
      <alignment vertical="center" wrapText="1"/>
    </xf>
    <xf numFmtId="190" applyNumberFormat="1" fontId="6" applyFont="1" fillId="0" borderId="187" applyBorder="1" applyAlignment="1">
      <alignment vertical="center" wrapText="1"/>
    </xf>
    <xf numFmtId="190" applyNumberFormat="1" fontId="6" applyFont="1" fillId="0" borderId="188" applyBorder="1" applyAlignment="1">
      <alignment vertical="center" wrapText="1"/>
    </xf>
    <xf numFmtId="176" applyNumberFormat="1" fontId="9" applyFont="1" fillId="0" borderId="189" applyBorder="1" applyAlignment="1">
      <alignment horizontal="right" vertical="center"/>
    </xf>
    <xf numFmtId="0" fontId="7" applyFont="1" applyFill="1" fillId="0" borderId="0" applyAlignment="1" xfId="0">
      <alignment horizontal="center" vertical="center" wrapText="1"/>
    </xf>
    <xf numFmtId="0" fontId="7" applyFont="1" applyFill="1" fillId="0" borderId="0" applyAlignment="1" xfId="0">
      <alignment horizontal="left" vertical="center" wrapText="1"/>
    </xf>
    <xf numFmtId="0" fontId="8" applyFont="1" applyFill="1" fillId="0" borderId="0" applyAlignment="1" xfId="0">
      <alignment horizontal="left" vertical="center" wrapText="1"/>
    </xf>
    <xf numFmtId="0" fontId="73" applyFont="1" fillId="0" borderId="190" applyBorder="1" applyAlignment="1">
      <alignment horizontal="left" vertical="center" wrapText="1"/>
    </xf>
    <xf numFmtId="0" fontId="73" applyFont="1" fillId="0" borderId="191" applyBorder="1" applyAlignment="1">
      <alignment horizontal="left" vertical="center" wrapText="1"/>
    </xf>
    <xf numFmtId="185" applyNumberFormat="1" fontId="73" applyFont="1" fillId="0" borderId="192" applyBorder="1" applyAlignment="1">
      <alignment horizontal="left" vertical="center" wrapText="1"/>
    </xf>
    <xf numFmtId="0" fontId="13" applyFont="1" fillId="0" borderId="193" applyBorder="1" applyAlignment="1" xfId="0">
      <alignment horizontal="left" vertical="center" wrapText="1"/>
    </xf>
    <xf numFmtId="0" fontId="13" applyFont="1" fillId="0" borderId="193" applyBorder="1" applyAlignment="1" xfId="0">
      <alignment horizontal="left" vertical="center" wrapText="1"/>
    </xf>
    <xf numFmtId="0" fontId="13" applyFont="1" fillId="0" borderId="195" applyBorder="1" applyAlignment="1" xfId="0">
      <alignment horizontal="center" vertical="center" wrapText="1"/>
    </xf>
    <xf numFmtId="0" fontId="13" applyFont="1" fillId="0" borderId="195" applyBorder="1" applyAlignment="1" xfId="0">
      <alignment horizontal="center" vertical="center" wrapText="1"/>
    </xf>
    <xf numFmtId="0" fontId="13" applyFont="1" fillId="0" borderId="197" applyBorder="1" applyAlignment="1" xfId="0">
      <alignment horizontal="center" vertical="center" wrapText="1"/>
    </xf>
    <xf numFmtId="0" fontId="13" applyFont="1" fillId="0" borderId="197" applyBorder="1" applyAlignment="1" xfId="0">
      <alignment horizontal="center" vertical="center" wrapText="1"/>
    </xf>
    <xf numFmtId="0" fontId="73" applyFont="1" fillId="0" borderId="199" applyBorder="1" applyAlignment="1">
      <alignment horizontal="left" vertical="center" wrapText="1"/>
    </xf>
    <xf numFmtId="0" fontId="13" applyFont="1" fillId="0" borderId="200" applyBorder="1" applyAlignment="1" xfId="0">
      <alignment vertical="center" wrapText="1"/>
    </xf>
    <xf numFmtId="0" fontId="13" applyFont="1" fillId="0" borderId="200" applyBorder="1" applyAlignment="1" xfId="0">
      <alignment vertical="center" wrapText="1"/>
    </xf>
    <xf numFmtId="0" fontId="13" applyFont="1" fillId="0" borderId="202" applyBorder="1" applyAlignment="1" xfId="0">
      <alignment vertical="center" wrapText="1"/>
    </xf>
    <xf numFmtId="0" fontId="13" applyFont="1" fillId="0" borderId="202" applyBorder="1" applyAlignment="1" xfId="0">
      <alignment vertical="center" wrapText="1"/>
    </xf>
    <xf numFmtId="0" fontId="13" applyFont="1" fillId="0" borderId="204" applyBorder="1" applyAlignment="1" xfId="0">
      <alignment vertical="center" wrapText="1"/>
    </xf>
    <xf numFmtId="0" fontId="13" applyFont="1" fillId="0" borderId="204" applyBorder="1" applyAlignment="1" xfId="0">
      <alignment vertical="center" wrapText="1"/>
    </xf>
    <xf numFmtId="0" fontId="13" applyFont="1" fillId="0" borderId="206" applyBorder="1" applyAlignment="1" xfId="0">
      <alignment vertical="center" wrapText="1"/>
    </xf>
    <xf numFmtId="0" fontId="13" applyFont="1" fillId="0" borderId="206" applyBorder="1" applyAlignment="1" xfId="0">
      <alignment vertical="center" wrapText="1"/>
    </xf>
    <xf numFmtId="0" fontId="13" applyFont="1" fillId="0" borderId="208" applyBorder="1" applyAlignment="1" xfId="0">
      <alignment horizontal="left" vertical="center" wrapText="1"/>
    </xf>
    <xf numFmtId="0" fontId="13" applyFont="1" fillId="0" borderId="208" applyBorder="1" applyAlignment="1" xfId="0">
      <alignment horizontal="left" vertical="center" wrapText="1"/>
    </xf>
    <xf numFmtId="0" fontId="13" applyFont="1" fillId="0" borderId="210" applyBorder="1" applyAlignment="1" xfId="0">
      <alignment horizontal="left" vertical="center" wrapText="1"/>
    </xf>
    <xf numFmtId="0" fontId="13" applyFont="1" fillId="0" borderId="210" applyBorder="1" applyAlignment="1" xfId="0">
      <alignment horizontal="left" vertical="center" wrapText="1"/>
    </xf>
    <xf numFmtId="0" fontId="13" applyFont="1" fillId="0" borderId="212" applyBorder="1" applyAlignment="1" xfId="0">
      <alignment horizontal="left" vertical="center" wrapText="1"/>
    </xf>
    <xf numFmtId="0" fontId="13" applyFont="1" fillId="0" borderId="212" applyBorder="1" applyAlignment="1" xfId="0">
      <alignment horizontal="left" vertical="center" wrapText="1"/>
    </xf>
    <xf numFmtId="0" fontId="13" applyFont="1" fillId="0" borderId="214" applyBorder="1" applyAlignment="1" xfId="0">
      <alignment horizontal="left" vertical="center" wrapText="1"/>
    </xf>
    <xf numFmtId="0" fontId="13" applyFont="1" fillId="0" borderId="214" applyBorder="1" applyAlignment="1" xfId="0">
      <alignment horizontal="left" vertical="center" wrapText="1"/>
    </xf>
    <xf numFmtId="191" applyNumberFormat="1" fontId="13" applyFont="1" fillId="0" borderId="216" applyBorder="1" applyAlignment="1" xfId="0">
      <alignment horizontal="center" vertical="center" wrapText="1"/>
    </xf>
    <xf numFmtId="0" fontId="13" applyFont="1" fillId="0" borderId="0" applyAlignment="1" xfId="1">
      <alignment vertical="center" wrapText="1"/>
    </xf>
    <xf numFmtId="0" fontId="4" applyFont="1" fillId="0" borderId="0" applyAlignment="1"/>
    <xf numFmtId="0" fontId="13" applyFont="1" fillId="0" borderId="195" applyBorder="1" applyAlignment="1" xfId="1">
      <alignment horizontal="center" vertical="center" wrapText="1"/>
    </xf>
    <xf numFmtId="0" fontId="13" applyFont="1" fillId="0" borderId="197" applyBorder="1" applyAlignment="1" xfId="1">
      <alignment horizontal="center" vertical="center" wrapText="1"/>
    </xf>
    <xf numFmtId="0" fontId="13" applyFont="1" fillId="0" borderId="214" applyBorder="1" applyAlignment="1" xfId="1">
      <alignment horizontal="left" vertical="center" wrapText="1"/>
    </xf>
    <xf numFmtId="191" applyNumberFormat="1" fontId="13" applyFont="1" fillId="0" borderId="216" applyBorder="1" applyAlignment="1" xfId="2">
      <alignment horizontal="center" vertical="center" wrapText="1"/>
    </xf>
    <xf numFmtId="0" fontId="13" applyFont="1" fillId="0" borderId="206" applyBorder="1" applyAlignment="1" xfId="1">
      <alignment vertical="center" wrapText="1"/>
    </xf>
    <xf numFmtId="0" fontId="13" applyFont="1" fillId="0" borderId="193" applyBorder="1" applyAlignment="1" xfId="1">
      <alignment horizontal="left" vertical="center" wrapText="1"/>
    </xf>
    <xf numFmtId="0" fontId="13" applyFont="1" fillId="0" borderId="212" applyBorder="1" applyAlignment="1" xfId="1">
      <alignment horizontal="left" vertical="center" wrapText="1"/>
    </xf>
    <xf numFmtId="0" fontId="13" applyFont="1" fillId="0" borderId="210" applyBorder="1" applyAlignment="1" xfId="1">
      <alignment horizontal="left" vertical="center" wrapText="1"/>
    </xf>
    <xf numFmtId="0" fontId="13" applyFont="1" fillId="0" borderId="208" applyBorder="1" applyAlignment="1" xfId="1">
      <alignment horizontal="left" vertical="center" wrapText="1"/>
    </xf>
    <xf numFmtId="0" fontId="13" applyFont="1" fillId="0" borderId="204" applyBorder="1" applyAlignment="1" xfId="1">
      <alignment vertical="center" wrapText="1"/>
    </xf>
    <xf numFmtId="0" fontId="13" applyFont="1" fillId="0" borderId="202" applyBorder="1" applyAlignment="1" xfId="1">
      <alignment vertical="center" wrapText="1"/>
    </xf>
    <xf numFmtId="0" fontId="13" applyFont="1" fillId="0" borderId="200" applyBorder="1" applyAlignment="1" xfId="1">
      <alignment vertical="center" wrapText="1"/>
    </xf>
    <xf numFmtId="0" fontId="4" applyFont="1" applyFill="1" fillId="0" borderId="7" applyBorder="1" applyAlignment="1">
      <alignment horizontal="left" vertical="center" wrapText="1"/>
    </xf>
    <xf numFmtId="0" fontId="4" applyFont="1" applyFill="1" fillId="0" borderId="124" applyBorder="1" applyAlignment="1">
      <alignment horizontal="left" vertical="center" wrapText="1"/>
    </xf>
    <xf numFmtId="0" fontId="4" applyFont="1" applyFill="1" fillId="0" borderId="5" applyBorder="1" applyAlignment="1">
      <alignment horizontal="center" vertical="center"/>
    </xf>
    <xf numFmtId="0" fontId="4" applyFont="1" applyFill="1" fillId="0" borderId="6" applyBorder="1" applyAlignment="1">
      <alignment horizontal="center" vertical="center" wrapText="1"/>
    </xf>
    <xf numFmtId="0" fontId="74" applyFont="1" fillId="0" borderId="0" applyAlignment="1">
      <alignment vertical="center"/>
    </xf>
    <xf numFmtId="0" fontId="33" applyFont="1" fillId="0" borderId="0" applyAlignment="1" xfId="0">
      <alignment vertical="center"/>
    </xf>
    <xf numFmtId="0" fontId="33" applyFont="1" fillId="0" borderId="0" applyAlignment="1">
      <alignment vertical="center"/>
    </xf>
    <xf numFmtId="0" fontId="75" applyFont="1" applyFill="1" fillId="0" borderId="233" applyBorder="1" applyAlignment="1">
      <alignment vertical="center" wrapText="1"/>
    </xf>
    <xf numFmtId="0" fontId="76" applyFont="1" fillId="0" borderId="0" applyAlignment="1">
      <alignment vertical="center"/>
    </xf>
    <xf numFmtId="0" fontId="77" applyFont="1" fillId="0" borderId="0" applyAlignment="1" xfId="0">
      <alignment vertical="center"/>
    </xf>
    <xf numFmtId="0" fontId="77" applyFont="1" fillId="0" borderId="0" applyAlignment="1">
      <alignment vertical="center"/>
    </xf>
    <xf numFmtId="0" fontId="78" applyFont="1" applyFill="1" fillId="0" borderId="234" applyBorder="1" applyAlignment="1">
      <alignment vertical="center" wrapText="1"/>
    </xf>
    <xf numFmtId="177" applyNumberFormat="1" fontId="79" applyFont="1" applyFill="1" fillId="0" borderId="235" applyBorder="1" applyAlignment="1">
      <alignment horizontal="right" vertical="center"/>
    </xf>
    <xf numFmtId="177" applyNumberFormat="1" fontId="79" applyFont="1" fillId="0" borderId="236" applyBorder="1" applyAlignment="1">
      <alignment horizontal="right" vertical="center"/>
    </xf>
    <xf numFmtId="0" fontId="79" applyFont="1" fillId="0" borderId="237" applyBorder="1" applyAlignment="1">
      <alignment horizontal="center" vertical="center"/>
    </xf>
    <xf numFmtId="178" applyNumberFormat="1" fontId="79" applyFont="1" fillId="0" borderId="238" applyBorder="1" applyAlignment="1">
      <alignment horizontal="center" vertical="center"/>
    </xf>
    <xf numFmtId="0" fontId="80" applyFont="1" applyFill="1" fillId="0" borderId="239" applyBorder="1" applyAlignment="1">
      <alignment vertical="center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B3"/>
  <sheetViews>
    <sheetView zoomScaleNormal="100" topLeftCell="A1" workbookViewId="0">
      <selection activeCell="E3" activeCellId="0" sqref="E3"/>
    </sheetView>
  </sheetViews>
  <sheetFormatPr defaultRowHeight="13.5" defaultColWidth="10.000152587890625" x14ac:dyDescent="0.15"/>
  <cols>
    <col min="1" max="1" width="143.625" customWidth="1"/>
    <col min="2" max="2" width="9.75" customWidth="1"/>
  </cols>
  <sheetData>
    <row r="1" ht="85.0" customHeight="1" x14ac:dyDescent="0.15" spans="1:1">
      <c r="A1" s="257" t="s">
        <v>0</v>
      </c>
    </row>
    <row r="2" ht="195.55" customHeight="1" x14ac:dyDescent="0.15" spans="1:1">
      <c r="A2" s="87" t="s">
        <v>1</v>
      </c>
    </row>
    <row r="3" ht="146.65" customHeight="1" x14ac:dyDescent="0.15" spans="1:1">
      <c r="A3" s="258" t="s">
        <v>2</v>
      </c>
    </row>
  </sheetData>
  <phoneticPr fontId="0" type="noConversion"/>
  <pageMargins left="0.7499062639521802" right="0.7499062639521802" top="0.2701051357224232" bottom="0.2701051357224232" header="0.0" footer="0.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V10"/>
  <sheetViews>
    <sheetView zoomScaleNormal="100" topLeftCell="A1" workbookViewId="0">
      <pane ySplit="6" topLeftCell="A7" activePane="bottomLeft" state="frozen"/>
      <selection activeCell="C30" activeCellId="0" sqref="C30:C31"/>
      <selection pane="bottomLeft" activeCell="C30" activeCellId="0" sqref="C30:C31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ht="16.35" customHeight="1" x14ac:dyDescent="0.15" spans="1:10">
      <c r="A1" s="33"/>
      <c r="B1" s="57" t="s">
        <v>277</v>
      </c>
      <c r="C1" s="36"/>
      <c r="D1" s="37"/>
      <c r="E1" s="37"/>
      <c r="F1" s="37"/>
      <c r="G1" s="37"/>
      <c r="H1" s="37"/>
      <c r="J1" s="41"/>
    </row>
    <row r="2" ht="22.5" customHeight="1" x14ac:dyDescent="0.15" spans="1:10">
      <c r="A2" s="33"/>
      <c r="B2" s="187" t="s">
        <v>278</v>
      </c>
      <c r="C2" s="187"/>
      <c r="D2" s="187"/>
      <c r="E2" s="187"/>
      <c r="F2" s="187"/>
      <c r="G2" s="187"/>
      <c r="H2" s="187"/>
      <c r="I2" s="187"/>
      <c r="J2" s="41" t="s">
        <v>4</v>
      </c>
    </row>
    <row r="3" s="1" customFormat="1" ht="19.55" customHeight="1" x14ac:dyDescent="0.15" spans="1:22">
      <c r="A3" s="283"/>
      <c r="B3" s="284" t="s">
        <v>6</v>
      </c>
      <c r="C3" s="284"/>
      <c r="D3" s="281"/>
      <c r="E3" s="281"/>
      <c r="F3" s="281"/>
      <c r="G3" s="281"/>
      <c r="H3" s="281"/>
      <c r="I3" s="281" t="s">
        <v>7</v>
      </c>
      <c r="J3" s="280"/>
      <c r="K3" s="178"/>
      <c r="V3" s="178"/>
    </row>
    <row r="4" s="1" customFormat="1" ht="24.4" customHeight="1" x14ac:dyDescent="0.15" spans="1:22">
      <c r="A4" s="290"/>
      <c r="B4" s="289" t="s">
        <v>279</v>
      </c>
      <c r="C4" s="289" t="s">
        <v>71</v>
      </c>
      <c r="D4" s="289" t="s">
        <v>280</v>
      </c>
      <c r="E4" s="289"/>
      <c r="F4" s="289"/>
      <c r="G4" s="289"/>
      <c r="H4" s="289"/>
      <c r="I4" s="289"/>
      <c r="J4" s="269"/>
      <c r="K4" s="178"/>
      <c r="V4" s="178"/>
    </row>
    <row r="5" s="1" customFormat="1" ht="24.4" customHeight="1" x14ac:dyDescent="0.15" spans="1:22">
      <c r="A5" s="273"/>
      <c r="B5" s="289"/>
      <c r="C5" s="289"/>
      <c r="D5" s="289" t="s">
        <v>59</v>
      </c>
      <c r="E5" s="279" t="s">
        <v>213</v>
      </c>
      <c r="F5" s="289" t="s">
        <v>281</v>
      </c>
      <c r="G5" s="289"/>
      <c r="H5" s="289"/>
      <c r="I5" s="289" t="s">
        <v>179</v>
      </c>
      <c r="J5" s="269"/>
      <c r="K5" s="178"/>
      <c r="V5" s="178"/>
    </row>
    <row r="6" s="1" customFormat="1" ht="24.4" customHeight="1" x14ac:dyDescent="0.15" spans="1:22">
      <c r="A6" s="273"/>
      <c r="B6" s="289"/>
      <c r="C6" s="289"/>
      <c r="D6" s="289"/>
      <c r="E6" s="279"/>
      <c r="F6" s="276" t="s">
        <v>150</v>
      </c>
      <c r="G6" s="276" t="s">
        <v>282</v>
      </c>
      <c r="H6" s="276" t="s">
        <v>283</v>
      </c>
      <c r="I6" s="289"/>
      <c r="J6" s="278"/>
      <c r="K6" s="178"/>
      <c r="V6" s="178"/>
    </row>
    <row r="7" s="1" customFormat="1" ht="22.5" customHeight="1" x14ac:dyDescent="0.15" spans="1:22">
      <c r="A7" s="277"/>
      <c r="B7" s="276"/>
      <c r="C7" s="276" t="s">
        <v>72</v>
      </c>
      <c r="D7" s="275">
        <f>D8</f>
        <v>3.375</v>
      </c>
      <c r="E7" s="275">
        <f>E8</f>
        <v>0</v>
      </c>
      <c r="F7" s="275">
        <f>F8</f>
        <v>1.62</v>
      </c>
      <c r="G7" s="275">
        <f>G8</f>
        <v>0</v>
      </c>
      <c r="H7" s="275">
        <f>H8</f>
        <v>1.62</v>
      </c>
      <c r="I7" s="275">
        <f>I8</f>
        <v>1.755</v>
      </c>
      <c r="J7" s="274"/>
      <c r="K7" s="178"/>
      <c r="V7" s="178"/>
    </row>
    <row r="8" s="1" customFormat="1" ht="22.5" customHeight="1" x14ac:dyDescent="0.15" spans="1:22">
      <c r="A8" s="273"/>
      <c r="B8" s="271">
        <v>216001</v>
      </c>
      <c r="C8" s="271" t="s">
        <v>0</v>
      </c>
      <c r="D8" s="270">
        <f>D9</f>
        <v>3.375</v>
      </c>
      <c r="E8" s="270">
        <f>E9</f>
        <v>0</v>
      </c>
      <c r="F8" s="270">
        <f>F9</f>
        <v>1.62</v>
      </c>
      <c r="G8" s="270">
        <f>G9</f>
        <v>0</v>
      </c>
      <c r="H8" s="270">
        <f>H9</f>
        <v>1.62</v>
      </c>
      <c r="I8" s="270">
        <f>I9</f>
        <v>1.755</v>
      </c>
      <c r="J8" s="269"/>
      <c r="K8" s="178"/>
      <c r="V8" s="178"/>
    </row>
    <row r="9" s="1" customFormat="1" ht="22.5" customHeight="1" x14ac:dyDescent="0.15" spans="1:22">
      <c r="A9" s="273"/>
      <c r="B9" s="271"/>
      <c r="C9" s="271"/>
      <c r="D9" s="314">
        <f>E9+F9+I9</f>
        <v>3.375</v>
      </c>
      <c r="E9" s="313">
        <v>0</v>
      </c>
      <c r="F9" s="312">
        <f>G9+H9</f>
        <v>1.62</v>
      </c>
      <c r="G9" s="311">
        <v>0</v>
      </c>
      <c r="H9" s="310">
        <v>1.62</v>
      </c>
      <c r="I9" s="309">
        <v>1.755</v>
      </c>
      <c r="J9" s="269"/>
      <c r="K9" s="178"/>
      <c r="V9" s="178"/>
    </row>
    <row r="10" ht="9.75" customHeight="1" x14ac:dyDescent="0.15" spans="1:10">
      <c r="A10" s="48"/>
      <c r="B10" s="48"/>
      <c r="C10" s="48"/>
      <c r="D10" s="48"/>
      <c r="E10" s="48"/>
      <c r="F10" s="48"/>
      <c r="G10" s="48"/>
      <c r="H10" s="48"/>
      <c r="I10" s="48"/>
      <c r="J10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Z9"/>
  <sheetViews>
    <sheetView zoomScaleNormal="100" topLeftCell="A1" workbookViewId="0">
      <pane ySplit="6" topLeftCell="A7" activePane="bottomLeft" state="frozen"/>
      <selection activeCell="F28" activeCellId="0" sqref="F28"/>
      <selection pane="bottomLeft" activeCell="F28" activeCellId="0" sqref="F28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ht="16.35" customHeight="1" x14ac:dyDescent="0.15" spans="1:10">
      <c r="A1" s="33"/>
      <c r="B1" s="34" t="s">
        <v>284</v>
      </c>
      <c r="C1" s="35"/>
      <c r="D1" s="35"/>
      <c r="E1" s="36"/>
      <c r="F1" s="36"/>
      <c r="G1" s="37"/>
      <c r="H1" s="37"/>
      <c r="J1" s="41"/>
    </row>
    <row r="2" ht="22.5" customHeight="1" x14ac:dyDescent="0.15" spans="1:10">
      <c r="A2" s="33"/>
      <c r="B2" s="187" t="s">
        <v>285</v>
      </c>
      <c r="C2" s="187"/>
      <c r="D2" s="187"/>
      <c r="E2" s="187"/>
      <c r="F2" s="187"/>
      <c r="G2" s="187"/>
      <c r="H2" s="187"/>
      <c r="I2" s="187"/>
      <c r="J2" s="41" t="s">
        <v>4</v>
      </c>
    </row>
    <row r="3" s="1" customFormat="1" ht="19.55" customHeight="1" x14ac:dyDescent="0.15" spans="1:26">
      <c r="A3" s="283"/>
      <c r="B3" s="284" t="s">
        <v>6</v>
      </c>
      <c r="C3" s="284"/>
      <c r="D3" s="284"/>
      <c r="E3" s="284"/>
      <c r="F3" s="284"/>
      <c r="G3" s="283"/>
      <c r="H3" s="283"/>
      <c r="I3" s="281" t="s">
        <v>7</v>
      </c>
      <c r="J3" s="280"/>
      <c r="K3" s="178"/>
      <c r="L3" s="178"/>
      <c r="M3" s="178"/>
      <c r="X3" s="178"/>
      <c r="Y3" s="178"/>
      <c r="Z3" s="178"/>
    </row>
    <row r="4" s="1" customFormat="1" ht="24.4" customHeight="1" x14ac:dyDescent="0.15" spans="1:26">
      <c r="A4" s="290"/>
      <c r="B4" s="289" t="s">
        <v>10</v>
      </c>
      <c r="C4" s="289"/>
      <c r="D4" s="289"/>
      <c r="E4" s="289"/>
      <c r="F4" s="289"/>
      <c r="G4" s="289" t="s">
        <v>286</v>
      </c>
      <c r="H4" s="289"/>
      <c r="I4" s="289"/>
      <c r="J4" s="269"/>
      <c r="K4" s="178"/>
      <c r="L4" s="178"/>
      <c r="M4" s="178"/>
      <c r="X4" s="178"/>
      <c r="Y4" s="178"/>
      <c r="Z4" s="178"/>
    </row>
    <row r="5" s="1" customFormat="1" ht="24.4" customHeight="1" x14ac:dyDescent="0.15" spans="1:26">
      <c r="A5" s="273"/>
      <c r="B5" s="289" t="s">
        <v>79</v>
      </c>
      <c r="C5" s="289"/>
      <c r="D5" s="289"/>
      <c r="E5" s="289" t="s">
        <v>70</v>
      </c>
      <c r="F5" s="289" t="s">
        <v>71</v>
      </c>
      <c r="G5" s="289" t="s">
        <v>59</v>
      </c>
      <c r="H5" s="289" t="s">
        <v>75</v>
      </c>
      <c r="I5" s="289" t="s">
        <v>76</v>
      </c>
      <c r="J5" s="269"/>
      <c r="K5" s="178"/>
      <c r="L5" s="178"/>
      <c r="M5" s="178"/>
      <c r="X5" s="178"/>
      <c r="Y5" s="178"/>
      <c r="Z5" s="178"/>
    </row>
    <row r="6" s="1" customFormat="1" ht="24.4" customHeight="1" x14ac:dyDescent="0.15" spans="1:26">
      <c r="A6" s="273"/>
      <c r="B6" s="276" t="s">
        <v>80</v>
      </c>
      <c r="C6" s="276" t="s">
        <v>81</v>
      </c>
      <c r="D6" s="276" t="s">
        <v>82</v>
      </c>
      <c r="E6" s="289"/>
      <c r="F6" s="289"/>
      <c r="G6" s="289"/>
      <c r="H6" s="289"/>
      <c r="I6" s="289"/>
      <c r="J6" s="278"/>
      <c r="K6" s="178"/>
      <c r="L6" s="178"/>
      <c r="M6" s="178"/>
      <c r="X6" s="178"/>
      <c r="Y6" s="178"/>
      <c r="Z6" s="178"/>
    </row>
    <row r="7" s="1" customFormat="1" ht="22.5" customHeight="1" x14ac:dyDescent="0.15" spans="1:26">
      <c r="A7" s="277"/>
      <c r="B7" s="276"/>
      <c r="C7" s="276"/>
      <c r="D7" s="276"/>
      <c r="E7" s="276"/>
      <c r="F7" s="276" t="s">
        <v>72</v>
      </c>
      <c r="G7" s="275">
        <v>0</v>
      </c>
      <c r="H7" s="275"/>
      <c r="I7" s="275"/>
      <c r="J7" s="274"/>
      <c r="K7" s="178"/>
      <c r="L7" s="178"/>
      <c r="M7" s="178"/>
      <c r="X7" s="178"/>
      <c r="Y7" s="178"/>
      <c r="Z7" s="178"/>
    </row>
    <row r="8" s="1" customFormat="1" ht="22.5" customHeight="1" x14ac:dyDescent="0.15" spans="1:26">
      <c r="A8" s="273"/>
      <c r="B8" s="271"/>
      <c r="C8" s="271"/>
      <c r="D8" s="271"/>
      <c r="E8" s="271">
        <v>216001</v>
      </c>
      <c r="F8" s="271" t="s">
        <v>0</v>
      </c>
      <c r="G8" s="270">
        <v>0</v>
      </c>
      <c r="H8" s="270"/>
      <c r="I8" s="270"/>
      <c r="J8" s="269"/>
      <c r="K8" s="178"/>
      <c r="L8" s="178"/>
      <c r="M8" s="178"/>
      <c r="X8" s="178"/>
      <c r="Y8" s="178"/>
      <c r="Z8" s="178"/>
    </row>
    <row r="9" s="1" customFormat="1" ht="22.5" customHeight="1" x14ac:dyDescent="0.15" spans="1:26">
      <c r="A9" s="273"/>
      <c r="B9" s="271"/>
      <c r="C9" s="271"/>
      <c r="D9" s="271"/>
      <c r="E9" s="271"/>
      <c r="F9" s="271" t="s">
        <v>276</v>
      </c>
      <c r="G9" s="270"/>
      <c r="H9" s="270"/>
      <c r="I9" s="270"/>
      <c r="J9" s="269"/>
      <c r="K9" s="178"/>
      <c r="L9" s="178"/>
      <c r="M9" s="178"/>
      <c r="X9" s="178"/>
      <c r="Y9" s="178"/>
      <c r="Z9" s="17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V9"/>
  <sheetViews>
    <sheetView zoomScaleNormal="100" topLeftCell="A1" workbookViewId="0">
      <pane ySplit="6" topLeftCell="A7" activePane="bottomLeft" state="frozen"/>
      <selection activeCell="B3" activeCellId="0" sqref="B3:C3"/>
      <selection pane="bottomLeft" activeCell="B3" activeCellId="0" sqref="B3:C3"/>
    </sheetView>
  </sheetViews>
  <sheetFormatPr defaultRowHeight="13.5" defaultColWidth="10.000152587890625" x14ac:dyDescent="0.15"/>
  <cols>
    <col min="1" max="1" width="1.5" customWidth="1" style="3"/>
    <col min="2" max="2" width="13.375" customWidth="1" style="3"/>
    <col min="3" max="3" width="41.0" customWidth="1" style="3"/>
    <col min="4" max="9" width="16.375" customWidth="1" style="3"/>
    <col min="10" max="10" width="1.5" customWidth="1" style="3"/>
    <col min="11" max="11" width="9.75" customWidth="1" style="3"/>
    <col min="12" max="16384" width="10.0" style="3"/>
  </cols>
  <sheetData>
    <row r="1" ht="16.35" customHeight="1" x14ac:dyDescent="0.15" spans="1:10">
      <c r="A1" s="33"/>
      <c r="B1" s="34" t="s">
        <v>287</v>
      </c>
      <c r="C1" s="36"/>
      <c r="D1" s="37"/>
      <c r="E1" s="37"/>
      <c r="F1" s="37"/>
      <c r="G1" s="37"/>
      <c r="H1" s="37"/>
      <c r="J1" s="41"/>
    </row>
    <row r="2" ht="22.5" customHeight="1" x14ac:dyDescent="0.15" spans="1:10">
      <c r="A2" s="33"/>
      <c r="B2" s="187" t="s">
        <v>288</v>
      </c>
      <c r="C2" s="187"/>
      <c r="D2" s="187"/>
      <c r="E2" s="187"/>
      <c r="F2" s="187"/>
      <c r="G2" s="187"/>
      <c r="H2" s="187"/>
      <c r="I2" s="187"/>
      <c r="J2" s="41" t="s">
        <v>4</v>
      </c>
    </row>
    <row r="3" s="1" customFormat="1" ht="19.55" customHeight="1" x14ac:dyDescent="0.15" spans="1:22">
      <c r="A3" s="283"/>
      <c r="B3" s="284" t="s">
        <v>6</v>
      </c>
      <c r="C3" s="284"/>
      <c r="D3" s="281"/>
      <c r="E3" s="281"/>
      <c r="F3" s="281"/>
      <c r="G3" s="281"/>
      <c r="H3" s="281"/>
      <c r="I3" s="281" t="s">
        <v>7</v>
      </c>
      <c r="J3" s="280"/>
      <c r="K3" s="178"/>
      <c r="V3" s="178"/>
    </row>
    <row r="4" s="1" customFormat="1" ht="24.4" customHeight="1" x14ac:dyDescent="0.15" spans="1:22">
      <c r="A4" s="290"/>
      <c r="B4" s="289" t="s">
        <v>279</v>
      </c>
      <c r="C4" s="289" t="s">
        <v>71</v>
      </c>
      <c r="D4" s="289" t="s">
        <v>280</v>
      </c>
      <c r="E4" s="289"/>
      <c r="F4" s="289"/>
      <c r="G4" s="289"/>
      <c r="H4" s="289"/>
      <c r="I4" s="289"/>
      <c r="J4" s="269"/>
      <c r="K4" s="178"/>
      <c r="V4" s="178"/>
    </row>
    <row r="5" s="1" customFormat="1" ht="24.4" customHeight="1" x14ac:dyDescent="0.15" spans="1:22">
      <c r="A5" s="273"/>
      <c r="B5" s="289"/>
      <c r="C5" s="289"/>
      <c r="D5" s="289" t="s">
        <v>59</v>
      </c>
      <c r="E5" s="279" t="s">
        <v>213</v>
      </c>
      <c r="F5" s="289" t="s">
        <v>281</v>
      </c>
      <c r="G5" s="289"/>
      <c r="H5" s="289"/>
      <c r="I5" s="289" t="s">
        <v>179</v>
      </c>
      <c r="J5" s="269"/>
      <c r="K5" s="178"/>
      <c r="V5" s="178"/>
    </row>
    <row r="6" s="1" customFormat="1" ht="24.4" customHeight="1" x14ac:dyDescent="0.15" spans="1:22">
      <c r="A6" s="273"/>
      <c r="B6" s="289"/>
      <c r="C6" s="289"/>
      <c r="D6" s="289"/>
      <c r="E6" s="279"/>
      <c r="F6" s="276" t="s">
        <v>150</v>
      </c>
      <c r="G6" s="276" t="s">
        <v>282</v>
      </c>
      <c r="H6" s="276" t="s">
        <v>283</v>
      </c>
      <c r="I6" s="289"/>
      <c r="J6" s="278"/>
      <c r="K6" s="178"/>
      <c r="V6" s="178"/>
    </row>
    <row r="7" s="1" customFormat="1" ht="22.5" customHeight="1" x14ac:dyDescent="0.15" spans="1:22">
      <c r="A7" s="277"/>
      <c r="B7" s="276"/>
      <c r="C7" s="276" t="s">
        <v>72</v>
      </c>
      <c r="D7" s="275">
        <v>0</v>
      </c>
      <c r="E7" s="275"/>
      <c r="F7" s="275"/>
      <c r="G7" s="275"/>
      <c r="H7" s="275"/>
      <c r="I7" s="275"/>
      <c r="J7" s="274"/>
      <c r="K7" s="178"/>
      <c r="V7" s="178"/>
    </row>
    <row r="8" s="1" customFormat="1" ht="22.5" customHeight="1" x14ac:dyDescent="0.15" spans="1:22">
      <c r="A8" s="273"/>
      <c r="B8" s="271">
        <v>216001</v>
      </c>
      <c r="C8" s="271" t="s">
        <v>0</v>
      </c>
      <c r="D8" s="270">
        <v>0</v>
      </c>
      <c r="E8" s="270"/>
      <c r="F8" s="270"/>
      <c r="G8" s="270"/>
      <c r="H8" s="270"/>
      <c r="I8" s="270"/>
      <c r="J8" s="269"/>
      <c r="K8" s="178"/>
      <c r="V8" s="178"/>
    </row>
    <row r="9" s="1" customFormat="1" ht="22.5" customHeight="1" x14ac:dyDescent="0.15" spans="1:22">
      <c r="A9" s="273"/>
      <c r="B9" s="271"/>
      <c r="C9" s="271" t="s">
        <v>276</v>
      </c>
      <c r="D9" s="270"/>
      <c r="E9" s="270"/>
      <c r="F9" s="270"/>
      <c r="G9" s="270"/>
      <c r="H9" s="270"/>
      <c r="I9" s="270"/>
      <c r="J9" s="269"/>
      <c r="K9" s="178"/>
      <c r="V9" s="17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scale="85" orientation="landscape" fitToHeight="0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Z10"/>
  <sheetViews>
    <sheetView zoomScaleNormal="100" topLeftCell="A1" workbookViewId="0">
      <pane ySplit="6" topLeftCell="A7" activePane="bottomLeft" state="frozen"/>
      <selection activeCell="E23" activeCellId="0" sqref="E23"/>
      <selection pane="bottomLeft" activeCell="E23" activeCellId="0" sqref="E2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41.0" customWidth="1" style="3"/>
    <col min="7" max="9" width="16.375" customWidth="1" style="3"/>
    <col min="10" max="10" width="1.5" customWidth="1" style="3"/>
    <col min="11" max="13" width="9.75" customWidth="1" style="3"/>
    <col min="14" max="16384" width="10.0" style="3"/>
  </cols>
  <sheetData>
    <row r="1" ht="16.35" customHeight="1" x14ac:dyDescent="0.15" spans="1:10">
      <c r="A1" s="33"/>
      <c r="B1" s="34" t="s">
        <v>289</v>
      </c>
      <c r="C1" s="35"/>
      <c r="D1" s="35"/>
      <c r="E1" s="36"/>
      <c r="F1" s="36"/>
      <c r="G1" s="37"/>
      <c r="H1" s="37"/>
      <c r="J1" s="41"/>
    </row>
    <row r="2" ht="22.5" customHeight="1" x14ac:dyDescent="0.15" spans="1:10">
      <c r="A2" s="33"/>
      <c r="B2" s="187" t="s">
        <v>290</v>
      </c>
      <c r="C2" s="187"/>
      <c r="D2" s="187"/>
      <c r="E2" s="187"/>
      <c r="F2" s="187"/>
      <c r="G2" s="187"/>
      <c r="H2" s="187"/>
      <c r="I2" s="187"/>
      <c r="J2" s="41" t="s">
        <v>4</v>
      </c>
    </row>
    <row r="3" ht="19.55" customHeight="1" x14ac:dyDescent="0.15" spans="1:10">
      <c r="A3" s="39"/>
      <c r="B3" s="184" t="s">
        <v>6</v>
      </c>
      <c r="C3" s="184"/>
      <c r="D3" s="184"/>
      <c r="E3" s="184"/>
      <c r="F3" s="184"/>
      <c r="G3" s="39"/>
      <c r="H3" s="39"/>
      <c r="I3" s="50" t="s">
        <v>7</v>
      </c>
      <c r="J3" s="51"/>
    </row>
    <row r="4" s="1" customFormat="1" ht="24.4" customHeight="1" x14ac:dyDescent="0.15" spans="1:26">
      <c r="A4" s="290"/>
      <c r="B4" s="289" t="s">
        <v>10</v>
      </c>
      <c r="C4" s="289"/>
      <c r="D4" s="289"/>
      <c r="E4" s="289"/>
      <c r="F4" s="289"/>
      <c r="G4" s="289" t="s">
        <v>291</v>
      </c>
      <c r="H4" s="289"/>
      <c r="I4" s="289"/>
      <c r="J4" s="269"/>
      <c r="K4" s="178"/>
      <c r="L4" s="178"/>
      <c r="M4" s="178"/>
      <c r="X4" s="178"/>
      <c r="Y4" s="178"/>
      <c r="Z4" s="178"/>
    </row>
    <row r="5" s="1" customFormat="1" ht="24.4" customHeight="1" x14ac:dyDescent="0.15" spans="1:26">
      <c r="A5" s="273"/>
      <c r="B5" s="289" t="s">
        <v>79</v>
      </c>
      <c r="C5" s="289"/>
      <c r="D5" s="289"/>
      <c r="E5" s="289" t="s">
        <v>70</v>
      </c>
      <c r="F5" s="289" t="s">
        <v>71</v>
      </c>
      <c r="G5" s="289" t="s">
        <v>59</v>
      </c>
      <c r="H5" s="289" t="s">
        <v>75</v>
      </c>
      <c r="I5" s="289" t="s">
        <v>76</v>
      </c>
      <c r="J5" s="269"/>
      <c r="K5" s="178"/>
      <c r="L5" s="178"/>
      <c r="M5" s="178"/>
      <c r="X5" s="178"/>
      <c r="Y5" s="178"/>
      <c r="Z5" s="178"/>
    </row>
    <row r="6" s="1" customFormat="1" ht="24.4" customHeight="1" x14ac:dyDescent="0.15" spans="1:26">
      <c r="A6" s="273"/>
      <c r="B6" s="276" t="s">
        <v>80</v>
      </c>
      <c r="C6" s="276" t="s">
        <v>81</v>
      </c>
      <c r="D6" s="276" t="s">
        <v>82</v>
      </c>
      <c r="E6" s="289"/>
      <c r="F6" s="289"/>
      <c r="G6" s="289"/>
      <c r="H6" s="289"/>
      <c r="I6" s="289"/>
      <c r="J6" s="278"/>
      <c r="K6" s="178"/>
      <c r="L6" s="178"/>
      <c r="M6" s="178"/>
      <c r="X6" s="178"/>
      <c r="Y6" s="178"/>
      <c r="Z6" s="178"/>
    </row>
    <row r="7" s="1" customFormat="1" ht="22.5" customHeight="1" x14ac:dyDescent="0.15" spans="1:26">
      <c r="A7" s="277"/>
      <c r="B7" s="276"/>
      <c r="C7" s="276"/>
      <c r="D7" s="276"/>
      <c r="E7" s="276"/>
      <c r="F7" s="276" t="s">
        <v>72</v>
      </c>
      <c r="G7" s="275">
        <v>0</v>
      </c>
      <c r="H7" s="275"/>
      <c r="I7" s="275"/>
      <c r="J7" s="274"/>
      <c r="K7" s="178"/>
      <c r="L7" s="178"/>
      <c r="M7" s="178"/>
      <c r="X7" s="178"/>
      <c r="Y7" s="178"/>
      <c r="Z7" s="178"/>
    </row>
    <row r="8" s="1" customFormat="1" ht="22.5" customHeight="1" x14ac:dyDescent="0.15" spans="1:26">
      <c r="A8" s="273"/>
      <c r="B8" s="271"/>
      <c r="C8" s="271"/>
      <c r="D8" s="271"/>
      <c r="E8" s="271">
        <v>216001</v>
      </c>
      <c r="F8" s="271" t="s">
        <v>0</v>
      </c>
      <c r="G8" s="270">
        <v>0</v>
      </c>
      <c r="H8" s="270"/>
      <c r="I8" s="270"/>
      <c r="J8" s="269"/>
      <c r="K8" s="178"/>
      <c r="L8" s="178"/>
      <c r="M8" s="178"/>
      <c r="X8" s="178"/>
      <c r="Y8" s="178"/>
      <c r="Z8" s="178"/>
    </row>
    <row r="9" s="1" customFormat="1" ht="22.5" customHeight="1" x14ac:dyDescent="0.15" spans="1:26">
      <c r="A9" s="273"/>
      <c r="B9" s="271"/>
      <c r="C9" s="271"/>
      <c r="D9" s="271"/>
      <c r="E9" s="271"/>
      <c r="F9" s="271" t="s">
        <v>276</v>
      </c>
      <c r="G9" s="270"/>
      <c r="H9" s="270"/>
      <c r="I9" s="270"/>
      <c r="J9" s="269"/>
      <c r="K9" s="178"/>
      <c r="L9" s="178"/>
      <c r="M9" s="178"/>
      <c r="X9" s="178"/>
      <c r="Y9" s="178"/>
      <c r="Z9" s="178"/>
    </row>
    <row r="10" s="1" customFormat="1" ht="22.5" customHeight="1" x14ac:dyDescent="0.15" spans="1:26">
      <c r="A10" s="273"/>
      <c r="B10" s="271"/>
      <c r="C10" s="271"/>
      <c r="D10" s="271"/>
      <c r="E10" s="271"/>
      <c r="F10" s="271"/>
      <c r="G10" s="270"/>
      <c r="H10" s="270"/>
      <c r="I10" s="270"/>
      <c r="J10" s="278"/>
      <c r="K10" s="178"/>
      <c r="L10" s="178"/>
      <c r="M10" s="178"/>
      <c r="X10" s="178"/>
      <c r="Y10" s="178"/>
      <c r="Z10" s="17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40"/>
  <sheetViews>
    <sheetView zoomScaleNormal="100" topLeftCell="A1" workbookViewId="0">
      <selection activeCell="J10" activeCellId="0" sqref="J10"/>
    </sheetView>
  </sheetViews>
  <sheetFormatPr defaultRowHeight="13.5" defaultColWidth="9.000137329101562" x14ac:dyDescent="0.15"/>
  <cols>
    <col min="1" max="4" width="9.0"/>
    <col min="5" max="5" width="16.625" customWidth="1"/>
    <col min="6" max="6" width="9.0"/>
    <col min="7" max="7" width="11.625" customWidth="1"/>
    <col min="8" max="8" width="14.5" customWidth="1"/>
    <col min="9" max="9" width="9.0"/>
  </cols>
  <sheetData>
    <row r="1" ht="13.5" customHeight="1" x14ac:dyDescent="0.15" spans="1:7">
      <c r="A1" s="12" t="s">
        <v>292</v>
      </c>
      <c r="B1" s="12"/>
      <c r="C1" s="12"/>
      <c r="D1" s="12"/>
      <c r="E1" s="12"/>
      <c r="F1" s="12"/>
      <c r="G1" s="12"/>
    </row>
    <row r="2" ht="20.25" customHeight="1" x14ac:dyDescent="0.15" spans="1:8">
      <c r="A2" s="189" t="s">
        <v>293</v>
      </c>
      <c r="B2" s="189"/>
      <c r="C2" s="189"/>
      <c r="D2" s="189"/>
      <c r="E2" s="189"/>
      <c r="F2" s="189"/>
      <c r="G2" s="189"/>
      <c r="H2" s="189"/>
    </row>
    <row r="3" ht="13.5" customHeight="1" x14ac:dyDescent="0.15" spans="1:8">
      <c r="A3" s="190" t="s">
        <v>294</v>
      </c>
      <c r="B3" s="190"/>
      <c r="C3" s="190"/>
      <c r="D3" s="190"/>
      <c r="E3" s="190"/>
      <c r="F3" s="190"/>
      <c r="G3" s="190"/>
      <c r="H3" s="190"/>
    </row>
    <row r="4" ht="13.5" customHeight="1" x14ac:dyDescent="0.15" spans="1:8">
      <c r="A4" s="14"/>
      <c r="B4" s="14"/>
      <c r="C4" s="14"/>
      <c r="D4" s="14"/>
      <c r="E4" s="14"/>
      <c r="F4" s="14"/>
      <c r="G4" s="14"/>
      <c r="H4" s="15" t="s">
        <v>295</v>
      </c>
    </row>
    <row r="5" ht="30.74953" customHeight="1" x14ac:dyDescent="0.15" spans="1:8">
      <c r="A5" s="347" t="s">
        <v>296</v>
      </c>
      <c r="B5" s="347"/>
      <c r="C5" s="347"/>
      <c r="D5" s="347" t="s">
        <v>0</v>
      </c>
      <c r="E5" s="347"/>
      <c r="F5" s="347"/>
      <c r="G5" s="347"/>
      <c r="H5" s="347"/>
    </row>
    <row r="6" ht="30.74953" customHeight="1" x14ac:dyDescent="0.15" spans="1:8">
      <c r="A6" s="347" t="s">
        <v>297</v>
      </c>
      <c r="B6" s="347" t="s">
        <v>298</v>
      </c>
      <c r="C6" s="347"/>
      <c r="D6" s="347" t="s">
        <v>299</v>
      </c>
      <c r="E6" s="347"/>
      <c r="F6" s="347" t="s">
        <v>300</v>
      </c>
      <c r="G6" s="347"/>
      <c r="H6" s="347"/>
    </row>
    <row r="7" ht="30.74953" customHeight="1" x14ac:dyDescent="0.15" spans="1:8">
      <c r="A7" s="347"/>
      <c r="B7" s="347"/>
      <c r="C7" s="347"/>
      <c r="D7" s="347"/>
      <c r="E7" s="347"/>
      <c r="F7" s="348" t="s">
        <v>301</v>
      </c>
      <c r="G7" s="348" t="s">
        <v>302</v>
      </c>
      <c r="H7" s="348" t="s">
        <v>303</v>
      </c>
    </row>
    <row r="8" ht="58.499107" customHeight="1" x14ac:dyDescent="0.15" spans="1:8">
      <c r="A8" s="347"/>
      <c r="B8" s="347" t="s">
        <v>304</v>
      </c>
      <c r="C8" s="347"/>
      <c r="D8" s="349" t="s">
        <v>305</v>
      </c>
      <c r="E8" s="349"/>
      <c r="F8" s="350">
        <v>455.82</v>
      </c>
      <c r="G8" s="350">
        <v>455.82</v>
      </c>
      <c r="H8" s="351"/>
    </row>
    <row r="9" ht="53.999176" customHeight="1" x14ac:dyDescent="0.15" spans="1:8">
      <c r="A9" s="347"/>
      <c r="B9" s="347" t="s">
        <v>306</v>
      </c>
      <c r="C9" s="347"/>
      <c r="D9" s="349" t="s">
        <v>307</v>
      </c>
      <c r="E9" s="349"/>
      <c r="F9" s="350">
        <v>58.98</v>
      </c>
      <c r="G9" s="350">
        <v>58.98</v>
      </c>
      <c r="H9" s="351"/>
    </row>
    <row r="10" ht="30.74953" customHeight="1" x14ac:dyDescent="0.15" spans="1:8">
      <c r="A10" s="347"/>
      <c r="B10" s="347" t="s">
        <v>308</v>
      </c>
      <c r="C10" s="347"/>
      <c r="D10" s="347"/>
      <c r="E10" s="347"/>
      <c r="F10" s="350">
        <f>SUM(F8:F9)</f>
        <v>514.8</v>
      </c>
      <c r="G10" s="350">
        <f>SUM(G8:G9)</f>
        <v>514.8</v>
      </c>
      <c r="H10" s="351"/>
    </row>
    <row r="11" ht="105.74839" customHeight="1" x14ac:dyDescent="0.15" spans="1:8">
      <c r="A11" s="348" t="s">
        <v>309</v>
      </c>
      <c r="B11" s="349" t="s">
        <v>310</v>
      </c>
      <c r="C11" s="349"/>
      <c r="D11" s="349"/>
      <c r="E11" s="349"/>
      <c r="F11" s="349"/>
      <c r="G11" s="349"/>
      <c r="H11" s="349"/>
    </row>
    <row r="12" ht="30.74953" customHeight="1" x14ac:dyDescent="0.15" spans="1:8">
      <c r="A12" s="347" t="s">
        <v>311</v>
      </c>
      <c r="B12" s="348" t="s">
        <v>312</v>
      </c>
      <c r="C12" s="347" t="s">
        <v>313</v>
      </c>
      <c r="D12" s="347"/>
      <c r="E12" s="352" t="s">
        <v>314</v>
      </c>
      <c r="F12" s="353" t="s">
        <v>315</v>
      </c>
      <c r="G12" s="354"/>
      <c r="H12" s="355"/>
    </row>
    <row r="13" ht="30.74953" customHeight="1" x14ac:dyDescent="0.15" spans="1:8">
      <c r="A13" s="347"/>
      <c r="B13" s="347" t="s">
        <v>316</v>
      </c>
      <c r="C13" s="347" t="s">
        <v>317</v>
      </c>
      <c r="D13" s="347"/>
      <c r="E13" s="351" t="s">
        <v>318</v>
      </c>
      <c r="F13" s="356" t="s">
        <v>319</v>
      </c>
      <c r="G13" s="357"/>
      <c r="H13" s="358"/>
    </row>
    <row r="14" ht="44.999313" customHeight="1" x14ac:dyDescent="0.15" spans="1:8">
      <c r="A14" s="347"/>
      <c r="B14" s="347"/>
      <c r="C14" s="347"/>
      <c r="D14" s="347"/>
      <c r="E14" s="351" t="s">
        <v>320</v>
      </c>
      <c r="F14" s="353" t="s">
        <v>321</v>
      </c>
      <c r="G14" s="354"/>
      <c r="H14" s="355"/>
    </row>
    <row r="15" ht="30.74953" customHeight="1" x14ac:dyDescent="0.15" spans="1:8">
      <c r="A15" s="347"/>
      <c r="B15" s="347"/>
      <c r="C15" s="347" t="s">
        <v>322</v>
      </c>
      <c r="D15" s="347"/>
      <c r="E15" s="351" t="s">
        <v>323</v>
      </c>
      <c r="F15" s="353" t="s">
        <v>324</v>
      </c>
      <c r="G15" s="354"/>
      <c r="H15" s="355"/>
    </row>
    <row r="16" ht="30.74953" customHeight="1" x14ac:dyDescent="0.15" spans="1:8">
      <c r="A16" s="347"/>
      <c r="B16" s="347"/>
      <c r="C16" s="347" t="s">
        <v>325</v>
      </c>
      <c r="D16" s="347"/>
      <c r="E16" s="351" t="s">
        <v>326</v>
      </c>
      <c r="F16" s="353" t="s">
        <v>327</v>
      </c>
      <c r="G16" s="354"/>
      <c r="H16" s="355"/>
    </row>
    <row r="17" ht="30.74953" customHeight="1" x14ac:dyDescent="0.15" spans="1:8">
      <c r="A17" s="347"/>
      <c r="B17" s="347"/>
      <c r="C17" s="347" t="s">
        <v>328</v>
      </c>
      <c r="D17" s="347"/>
      <c r="E17" s="351" t="s">
        <v>75</v>
      </c>
      <c r="F17" s="356" t="s">
        <v>329</v>
      </c>
      <c r="G17" s="357"/>
      <c r="H17" s="358"/>
    </row>
    <row r="18" ht="53.0" customHeight="1" x14ac:dyDescent="0.15" spans="1:8">
      <c r="A18" s="347"/>
      <c r="B18" s="347" t="s">
        <v>330</v>
      </c>
      <c r="C18" s="347" t="s">
        <v>331</v>
      </c>
      <c r="D18" s="347"/>
      <c r="E18" s="352" t="s">
        <v>332</v>
      </c>
      <c r="F18" s="327" t="s">
        <v>333</v>
      </c>
      <c r="G18" s="319"/>
      <c r="H18" s="318"/>
    </row>
    <row r="19" ht="30.74953" customHeight="1" x14ac:dyDescent="0.15" spans="1:8">
      <c r="A19" s="347"/>
      <c r="B19" s="347"/>
      <c r="C19" s="347" t="s">
        <v>334</v>
      </c>
      <c r="D19" s="347"/>
      <c r="E19" s="352" t="s">
        <v>335</v>
      </c>
      <c r="F19" s="327" t="s">
        <v>336</v>
      </c>
      <c r="G19" s="319"/>
      <c r="H19" s="318"/>
    </row>
    <row r="20" ht="30.74953" customHeight="1" x14ac:dyDescent="0.15" spans="1:8">
      <c r="A20" s="347"/>
      <c r="B20" s="348" t="s">
        <v>337</v>
      </c>
      <c r="C20" s="347" t="s">
        <v>338</v>
      </c>
      <c r="D20" s="347"/>
      <c r="E20" s="352" t="s">
        <v>339</v>
      </c>
      <c r="F20" s="320" t="s">
        <v>340</v>
      </c>
      <c r="G20" s="319"/>
      <c r="H20" s="318"/>
    </row>
    <row r="21" ht="13.5" customHeight="1" x14ac:dyDescent="0.15" spans="1:2"/>
    <row r="22" ht="13.5" customHeight="1" x14ac:dyDescent="0.15" spans="1:2"/>
    <row r="23" ht="13.5" customHeight="1" x14ac:dyDescent="0.15" spans="1:2"/>
    <row r="24" ht="13.5" customHeight="1" x14ac:dyDescent="0.15" spans="1:2"/>
    <row r="25" ht="13.5" customHeight="1" x14ac:dyDescent="0.15" spans="1:2"/>
    <row r="26" ht="13.5" customHeight="1" x14ac:dyDescent="0.15" spans="1:2"/>
    <row r="27" ht="13.5" customHeight="1" x14ac:dyDescent="0.15" spans="1:2"/>
    <row r="28" ht="13.5" customHeight="1" x14ac:dyDescent="0.15" spans="1:2"/>
    <row r="29" ht="13.5" customHeight="1" x14ac:dyDescent="0.15" spans="1:2"/>
    <row r="30" ht="13.5" customHeight="1" x14ac:dyDescent="0.15" spans="1:2"/>
    <row r="31" ht="13.5" customHeight="1" x14ac:dyDescent="0.15" spans="1:2"/>
    <row r="32" ht="13.5" customHeight="1" x14ac:dyDescent="0.15" spans="1:2"/>
    <row r="33" ht="13.5" customHeight="1" x14ac:dyDescent="0.15" spans="1:2"/>
    <row r="34" ht="13.5" customHeight="1" x14ac:dyDescent="0.15" spans="1:2"/>
    <row r="35" ht="13.5" customHeight="1" x14ac:dyDescent="0.15" spans="1:2"/>
    <row r="36" ht="13.5" customHeight="1" x14ac:dyDescent="0.15" spans="1:2"/>
    <row r="37" ht="13.5" customHeight="1" x14ac:dyDescent="0.15" spans="1:2"/>
    <row r="38" ht="13.5" customHeight="1" x14ac:dyDescent="0.15" spans="1:2"/>
    <row r="39" ht="13.5" customHeight="1" x14ac:dyDescent="0.15" spans="1:2"/>
    <row r="40" ht="13.5" customHeight="1" x14ac:dyDescent="0.15" spans="1:2"/>
  </sheetData>
  <mergeCells count="3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F12:H12"/>
    <mergeCell ref="F13:H13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A6:A10"/>
    <mergeCell ref="A12:A20"/>
    <mergeCell ref="B13:B17"/>
    <mergeCell ref="B18:B19"/>
    <mergeCell ref="B6:C7"/>
    <mergeCell ref="D6:E7"/>
    <mergeCell ref="C13:D14"/>
  </mergeCells>
  <phoneticPr fontId="0" type="noConversion"/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6"/>
  <sheetViews>
    <sheetView zoomScaleNormal="100" topLeftCell="A1" workbookViewId="0">
      <selection activeCell="J25" activeCellId="0" sqref="J25"/>
    </sheetView>
  </sheetViews>
  <sheetFormatPr defaultRowHeight="13.5" defaultColWidth="9.000137329101562" x14ac:dyDescent="0.15"/>
  <cols>
    <col min="1" max="1" width="5.625" customWidth="1"/>
    <col min="2" max="2" width="11.25" customWidth="1"/>
    <col min="3" max="3" width="12.75" customWidth="1"/>
    <col min="4" max="12" width="9.0"/>
    <col min="13" max="13" width="17.5" customWidth="1"/>
  </cols>
  <sheetData>
    <row r="1" ht="13.5" customHeight="1" x14ac:dyDescent="0.15" spans="1:12">
      <c r="B1" s="2" t="s">
        <v>341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64.0" customHeight="1" x14ac:dyDescent="0.15" spans="1:13">
      <c r="B2" s="206" t="s">
        <v>342</v>
      </c>
      <c r="C2" s="206"/>
      <c r="D2" s="206"/>
      <c r="E2" s="205"/>
      <c r="F2" s="205"/>
      <c r="G2" s="205"/>
      <c r="H2" s="205"/>
      <c r="I2" s="205"/>
      <c r="J2" s="205"/>
      <c r="K2" s="205"/>
      <c r="L2" s="205"/>
      <c r="M2" s="205"/>
    </row>
    <row r="3" ht="30.0" customHeight="1" x14ac:dyDescent="0.15" spans="1:13">
      <c r="B3" s="208"/>
      <c r="C3" s="208"/>
      <c r="D3" s="208"/>
      <c r="E3" s="207"/>
      <c r="F3" s="7"/>
      <c r="G3" s="7"/>
      <c r="H3" s="7"/>
      <c r="I3" s="7"/>
      <c r="J3" s="7"/>
      <c r="K3" s="209" t="s">
        <v>7</v>
      </c>
      <c r="L3" s="209"/>
      <c r="M3" s="209"/>
    </row>
    <row r="4" ht="53.0" customHeight="1" x14ac:dyDescent="0.15" spans="1:13">
      <c r="B4" s="361" t="s">
        <v>343</v>
      </c>
      <c r="C4" s="361" t="s">
        <v>274</v>
      </c>
      <c r="D4" s="361" t="s">
        <v>11</v>
      </c>
      <c r="E4" s="362" t="s">
        <v>344</v>
      </c>
      <c r="F4" s="361" t="s">
        <v>312</v>
      </c>
      <c r="G4" s="361" t="s">
        <v>313</v>
      </c>
      <c r="H4" s="361" t="s">
        <v>314</v>
      </c>
      <c r="I4" s="361" t="s">
        <v>345</v>
      </c>
      <c r="J4" s="361" t="s">
        <v>346</v>
      </c>
      <c r="K4" s="361" t="s">
        <v>347</v>
      </c>
      <c r="L4" s="361" t="s">
        <v>348</v>
      </c>
      <c r="M4" s="361" t="s">
        <v>349</v>
      </c>
    </row>
    <row r="5" ht="14.249783" customHeight="1" x14ac:dyDescent="0.15" spans="1:13">
      <c r="B5" s="360" t="s">
        <v>0</v>
      </c>
      <c r="C5" s="360" t="s">
        <v>276</v>
      </c>
      <c r="D5" s="360"/>
      <c r="E5" s="360"/>
      <c r="F5" s="359"/>
      <c r="G5" s="359"/>
      <c r="H5" s="359"/>
      <c r="I5" s="359"/>
      <c r="J5" s="359"/>
      <c r="K5" s="359"/>
      <c r="L5" s="359"/>
      <c r="M5" s="359"/>
    </row>
    <row r="6" ht="13.5" customHeight="1" x14ac:dyDescent="0.15" spans="1:13">
      <c r="B6" s="360"/>
      <c r="C6" s="360"/>
      <c r="D6" s="360"/>
      <c r="E6" s="360"/>
      <c r="F6" s="359"/>
      <c r="G6" s="359"/>
      <c r="H6" s="359"/>
      <c r="I6" s="359"/>
      <c r="J6" s="359"/>
      <c r="K6" s="359"/>
      <c r="L6" s="359"/>
      <c r="M6" s="359"/>
    </row>
    <row r="7" ht="13.5" customHeight="1" x14ac:dyDescent="0.15" spans="1:13">
      <c r="B7" s="360"/>
      <c r="C7" s="360"/>
      <c r="D7" s="360"/>
      <c r="E7" s="360"/>
      <c r="F7" s="359"/>
      <c r="G7" s="359"/>
      <c r="H7" s="359"/>
      <c r="I7" s="359"/>
      <c r="J7" s="359"/>
      <c r="K7" s="359"/>
      <c r="L7" s="359"/>
      <c r="M7" s="359"/>
    </row>
    <row r="8" ht="13.5" customHeight="1" x14ac:dyDescent="0.15" spans="1:13">
      <c r="B8" s="360"/>
      <c r="C8" s="360"/>
      <c r="D8" s="360"/>
      <c r="E8" s="360"/>
      <c r="F8" s="359"/>
      <c r="G8" s="359"/>
      <c r="H8" s="359"/>
      <c r="I8" s="359"/>
      <c r="J8" s="359"/>
      <c r="K8" s="359"/>
      <c r="L8" s="359"/>
      <c r="M8" s="359"/>
    </row>
    <row r="9" ht="13.5" customHeight="1" x14ac:dyDescent="0.15" spans="1:13">
      <c r="B9" s="360"/>
      <c r="C9" s="360"/>
      <c r="D9" s="360"/>
      <c r="E9" s="360"/>
      <c r="F9" s="359"/>
      <c r="G9" s="359"/>
      <c r="H9" s="359"/>
      <c r="I9" s="359"/>
      <c r="J9" s="359"/>
      <c r="K9" s="359"/>
      <c r="L9" s="359"/>
      <c r="M9" s="359"/>
    </row>
    <row r="10" ht="13.5" customHeight="1" x14ac:dyDescent="0.15" spans="1:13">
      <c r="B10" s="360"/>
      <c r="C10" s="360"/>
      <c r="D10" s="360"/>
      <c r="E10" s="360"/>
      <c r="F10" s="359"/>
      <c r="G10" s="359"/>
      <c r="H10" s="359"/>
      <c r="I10" s="359"/>
      <c r="J10" s="359"/>
      <c r="K10" s="359"/>
      <c r="L10" s="359"/>
      <c r="M10" s="359"/>
    </row>
    <row r="11" ht="14.249783" customHeight="1" x14ac:dyDescent="0.15" spans="1:13">
      <c r="B11" s="360" t="s">
        <v>276</v>
      </c>
      <c r="C11" s="360"/>
      <c r="D11" s="360"/>
      <c r="E11" s="360"/>
      <c r="F11" s="359"/>
      <c r="G11" s="359"/>
      <c r="H11" s="359"/>
      <c r="I11" s="359"/>
      <c r="J11" s="359"/>
      <c r="K11" s="359"/>
      <c r="L11" s="359"/>
      <c r="M11" s="359"/>
    </row>
    <row r="12" ht="13.5" customHeight="1" x14ac:dyDescent="0.15" spans="1:13">
      <c r="B12" s="360"/>
      <c r="C12" s="360"/>
      <c r="D12" s="360"/>
      <c r="E12" s="360"/>
      <c r="F12" s="359"/>
      <c r="G12" s="359"/>
      <c r="H12" s="359"/>
      <c r="I12" s="359"/>
      <c r="J12" s="359"/>
      <c r="K12" s="359"/>
      <c r="L12" s="359"/>
      <c r="M12" s="359"/>
    </row>
    <row r="13" ht="13.5" customHeight="1" x14ac:dyDescent="0.15" spans="1:13">
      <c r="B13" s="360"/>
      <c r="C13" s="360"/>
      <c r="D13" s="360"/>
      <c r="E13" s="360"/>
      <c r="F13" s="359"/>
      <c r="G13" s="359"/>
      <c r="H13" s="359"/>
      <c r="I13" s="359"/>
      <c r="J13" s="359"/>
      <c r="K13" s="359"/>
      <c r="L13" s="359"/>
      <c r="M13" s="359"/>
    </row>
    <row r="14" ht="13.5" customHeight="1" x14ac:dyDescent="0.15" spans="1:13">
      <c r="B14" s="360"/>
      <c r="C14" s="360"/>
      <c r="D14" s="360"/>
      <c r="E14" s="360"/>
      <c r="F14" s="359"/>
      <c r="G14" s="359"/>
      <c r="H14" s="359"/>
      <c r="I14" s="359"/>
      <c r="J14" s="359"/>
      <c r="K14" s="359"/>
      <c r="L14" s="359"/>
      <c r="M14" s="359"/>
    </row>
    <row r="15" ht="13.5" customHeight="1" x14ac:dyDescent="0.15" spans="1:13">
      <c r="B15" s="360"/>
      <c r="C15" s="360"/>
      <c r="D15" s="360"/>
      <c r="E15" s="360"/>
      <c r="F15" s="359"/>
      <c r="G15" s="359"/>
      <c r="H15" s="359"/>
      <c r="I15" s="359"/>
      <c r="J15" s="359"/>
      <c r="K15" s="359"/>
      <c r="L15" s="359"/>
      <c r="M15" s="359"/>
    </row>
    <row r="16" ht="13.5" customHeight="1" x14ac:dyDescent="0.15" spans="1:13">
      <c r="B16" s="360"/>
      <c r="C16" s="360"/>
      <c r="D16" s="360"/>
      <c r="E16" s="360"/>
      <c r="F16" s="359"/>
      <c r="G16" s="359"/>
      <c r="H16" s="359"/>
      <c r="I16" s="359"/>
      <c r="J16" s="359"/>
      <c r="K16" s="359"/>
      <c r="L16" s="359"/>
      <c r="M16" s="35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0" type="noConversion"/>
  <dataValidations count="2">
    <dataValidation allowBlank="1" type="list" sqref="M5" showInputMessage="1" showErrorMessage="1">
      <formula1>"正向指标,反向指标"</formula1>
    </dataValidation>
    <dataValidation allowBlank="1" type="list" sqref="M11" showInputMessage="1" showErrorMessage="1">
      <formula1>"正向指标,反向指标"</formula1>
    </dataValidation>
  </dataValidations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K41"/>
  <sheetViews>
    <sheetView zoomScaleNormal="100" topLeftCell="A1" workbookViewId="0">
      <pane ySplit="5" topLeftCell="A30" activePane="bottomLeft" state="frozen"/>
      <selection activeCell="B3" activeCellId="0" sqref="B3:E40"/>
      <selection pane="bottomLeft" activeCell="B3" activeCellId="0" sqref="B3:E40"/>
    </sheetView>
  </sheetViews>
  <sheetFormatPr defaultRowHeight="13.5" defaultColWidth="10.000152587890625" x14ac:dyDescent="0.15"/>
  <cols>
    <col min="1" max="1" width="1.5" customWidth="1" style="3"/>
    <col min="2" max="2" width="41.0" customWidth="1" style="3"/>
    <col min="3" max="3" width="16.375" customWidth="1" style="3"/>
    <col min="4" max="4" width="41.0" customWidth="1" style="3"/>
    <col min="5" max="5" width="16.375" customWidth="1" style="3"/>
    <col min="6" max="6" width="1.5" customWidth="1" style="3"/>
    <col min="7" max="11" width="9.75" customWidth="1" style="3"/>
    <col min="12" max="16384" width="10.0" style="3"/>
  </cols>
  <sheetData>
    <row r="1" ht="16.35" customHeight="1" x14ac:dyDescent="0.15" spans="1:6">
      <c r="A1" s="72"/>
      <c r="B1" s="35" t="s">
        <v>3</v>
      </c>
      <c r="D1" s="74"/>
      <c r="F1" s="65" t="s">
        <v>4</v>
      </c>
    </row>
    <row r="2" ht="22.5" customHeight="1" x14ac:dyDescent="0.15" spans="1:6">
      <c r="A2" s="75"/>
      <c r="B2" s="180" t="s">
        <v>5</v>
      </c>
      <c r="C2" s="180"/>
      <c r="D2" s="180"/>
      <c r="E2" s="180"/>
      <c r="F2" s="65"/>
    </row>
    <row r="3" ht="19.55" customHeight="1" x14ac:dyDescent="0.15" spans="1:6">
      <c r="A3" s="75"/>
      <c r="B3" s="268" t="s">
        <v>6</v>
      </c>
      <c r="C3" s="267"/>
      <c r="D3" s="267"/>
      <c r="E3" s="266" t="s">
        <v>7</v>
      </c>
      <c r="F3" s="65"/>
    </row>
    <row r="4" ht="24.4" customHeight="1" x14ac:dyDescent="0.15" spans="1:6">
      <c r="A4" s="75"/>
      <c r="B4" s="265" t="s">
        <v>8</v>
      </c>
      <c r="C4" s="265"/>
      <c r="D4" s="265" t="s">
        <v>9</v>
      </c>
      <c r="E4" s="265"/>
      <c r="F4" s="65"/>
    </row>
    <row r="5" ht="24.4" customHeight="1" x14ac:dyDescent="0.15" spans="1:6">
      <c r="A5" s="75"/>
      <c r="B5" s="260" t="s">
        <v>10</v>
      </c>
      <c r="C5" s="260" t="s">
        <v>11</v>
      </c>
      <c r="D5" s="260" t="s">
        <v>10</v>
      </c>
      <c r="E5" s="260" t="s">
        <v>11</v>
      </c>
      <c r="F5" s="65"/>
    </row>
    <row r="6" ht="22.5" customHeight="1" x14ac:dyDescent="0.15" spans="1:6">
      <c r="A6" s="182"/>
      <c r="B6" s="262" t="s">
        <v>12</v>
      </c>
      <c r="C6" s="261">
        <v>514.8</v>
      </c>
      <c r="D6" s="262" t="s">
        <v>13</v>
      </c>
      <c r="E6" s="264">
        <v>385.03</v>
      </c>
      <c r="F6" s="53"/>
    </row>
    <row r="7" ht="22.5" customHeight="1" x14ac:dyDescent="0.15" spans="1:6">
      <c r="A7" s="182"/>
      <c r="B7" s="262" t="s">
        <v>14</v>
      </c>
      <c r="C7" s="261"/>
      <c r="D7" s="262" t="s">
        <v>15</v>
      </c>
      <c r="E7" s="264"/>
      <c r="F7" s="53"/>
    </row>
    <row r="8" ht="22.5" customHeight="1" x14ac:dyDescent="0.15" spans="1:6">
      <c r="A8" s="182"/>
      <c r="B8" s="262" t="s">
        <v>16</v>
      </c>
      <c r="C8" s="261"/>
      <c r="D8" s="262" t="s">
        <v>17</v>
      </c>
      <c r="E8" s="264"/>
      <c r="F8" s="53"/>
    </row>
    <row r="9" ht="22.5" customHeight="1" x14ac:dyDescent="0.15" spans="1:6">
      <c r="A9" s="182"/>
      <c r="B9" s="262" t="s">
        <v>18</v>
      </c>
      <c r="C9" s="261"/>
      <c r="D9" s="262" t="s">
        <v>19</v>
      </c>
      <c r="E9" s="264"/>
      <c r="F9" s="53"/>
    </row>
    <row r="10" ht="22.5" customHeight="1" x14ac:dyDescent="0.15" spans="1:6">
      <c r="A10" s="182"/>
      <c r="B10" s="262" t="s">
        <v>20</v>
      </c>
      <c r="C10" s="261"/>
      <c r="D10" s="262" t="s">
        <v>21</v>
      </c>
      <c r="E10" s="264"/>
      <c r="F10" s="53"/>
    </row>
    <row r="11" ht="22.5" customHeight="1" x14ac:dyDescent="0.15" spans="1:6">
      <c r="A11" s="182"/>
      <c r="B11" s="262" t="s">
        <v>22</v>
      </c>
      <c r="C11" s="261"/>
      <c r="D11" s="262" t="s">
        <v>23</v>
      </c>
      <c r="E11" s="264"/>
      <c r="F11" s="53"/>
    </row>
    <row r="12" ht="22.5" customHeight="1" x14ac:dyDescent="0.15" spans="1:6">
      <c r="A12" s="182"/>
      <c r="B12" s="262"/>
      <c r="C12" s="261"/>
      <c r="D12" s="262" t="s">
        <v>24</v>
      </c>
      <c r="E12" s="264"/>
      <c r="F12" s="53"/>
    </row>
    <row r="13" ht="22.5" customHeight="1" x14ac:dyDescent="0.15" spans="1:6">
      <c r="A13" s="182"/>
      <c r="B13" s="262"/>
      <c r="C13" s="261"/>
      <c r="D13" s="262" t="s">
        <v>25</v>
      </c>
      <c r="E13" s="264">
        <v>89.77</v>
      </c>
      <c r="F13" s="53"/>
    </row>
    <row r="14" ht="22.5" customHeight="1" x14ac:dyDescent="0.15" spans="1:6">
      <c r="A14" s="182"/>
      <c r="B14" s="262"/>
      <c r="C14" s="261"/>
      <c r="D14" s="262" t="s">
        <v>26</v>
      </c>
      <c r="E14" s="264"/>
      <c r="F14" s="53"/>
    </row>
    <row r="15" ht="22.5" customHeight="1" x14ac:dyDescent="0.15" spans="1:6">
      <c r="A15" s="182"/>
      <c r="B15" s="262"/>
      <c r="C15" s="261"/>
      <c r="D15" s="262" t="s">
        <v>27</v>
      </c>
      <c r="E15" s="264"/>
      <c r="F15" s="53"/>
    </row>
    <row r="16" ht="22.5" customHeight="1" x14ac:dyDescent="0.15" spans="1:6">
      <c r="A16" s="182"/>
      <c r="B16" s="262"/>
      <c r="C16" s="261"/>
      <c r="D16" s="262" t="s">
        <v>28</v>
      </c>
      <c r="E16" s="264"/>
      <c r="F16" s="53"/>
    </row>
    <row r="17" ht="22.5" customHeight="1" x14ac:dyDescent="0.15" spans="1:6">
      <c r="A17" s="182"/>
      <c r="B17" s="262"/>
      <c r="C17" s="261"/>
      <c r="D17" s="262" t="s">
        <v>29</v>
      </c>
      <c r="E17" s="264"/>
      <c r="F17" s="53"/>
    </row>
    <row r="18" ht="22.5" customHeight="1" x14ac:dyDescent="0.15" spans="1:6">
      <c r="A18" s="182"/>
      <c r="B18" s="262"/>
      <c r="C18" s="261"/>
      <c r="D18" s="262" t="s">
        <v>30</v>
      </c>
      <c r="E18" s="264"/>
      <c r="F18" s="53"/>
    </row>
    <row r="19" ht="22.5" customHeight="1" x14ac:dyDescent="0.15" spans="1:6">
      <c r="A19" s="182"/>
      <c r="B19" s="262"/>
      <c r="C19" s="261"/>
      <c r="D19" s="262" t="s">
        <v>31</v>
      </c>
      <c r="E19" s="264"/>
      <c r="F19" s="53"/>
    </row>
    <row r="20" ht="22.5" customHeight="1" x14ac:dyDescent="0.15" spans="1:6">
      <c r="A20" s="182"/>
      <c r="B20" s="262"/>
      <c r="C20" s="261"/>
      <c r="D20" s="262" t="s">
        <v>32</v>
      </c>
      <c r="E20" s="264"/>
      <c r="F20" s="53"/>
    </row>
    <row r="21" ht="22.5" customHeight="1" x14ac:dyDescent="0.15" spans="1:6">
      <c r="A21" s="182"/>
      <c r="B21" s="262"/>
      <c r="C21" s="261"/>
      <c r="D21" s="262" t="s">
        <v>33</v>
      </c>
      <c r="E21" s="264"/>
      <c r="F21" s="53"/>
    </row>
    <row r="22" ht="22.5" customHeight="1" x14ac:dyDescent="0.15" spans="1:6">
      <c r="A22" s="182"/>
      <c r="B22" s="262"/>
      <c r="C22" s="261"/>
      <c r="D22" s="262" t="s">
        <v>34</v>
      </c>
      <c r="E22" s="264"/>
      <c r="F22" s="53"/>
    </row>
    <row r="23" ht="22.5" customHeight="1" x14ac:dyDescent="0.15" spans="1:6">
      <c r="A23" s="182"/>
      <c r="B23" s="262"/>
      <c r="C23" s="261"/>
      <c r="D23" s="262" t="s">
        <v>35</v>
      </c>
      <c r="E23" s="264"/>
      <c r="F23" s="53"/>
    </row>
    <row r="24" ht="22.5" customHeight="1" x14ac:dyDescent="0.15" spans="1:6">
      <c r="A24" s="182"/>
      <c r="B24" s="262"/>
      <c r="C24" s="261"/>
      <c r="D24" s="262" t="s">
        <v>36</v>
      </c>
      <c r="E24" s="264"/>
      <c r="F24" s="53"/>
    </row>
    <row r="25" ht="22.5" customHeight="1" x14ac:dyDescent="0.15" spans="1:6">
      <c r="A25" s="182"/>
      <c r="B25" s="262"/>
      <c r="C25" s="261"/>
      <c r="D25" s="262" t="s">
        <v>37</v>
      </c>
      <c r="E25" s="264">
        <v>40</v>
      </c>
      <c r="F25" s="53"/>
    </row>
    <row r="26" ht="22.5" customHeight="1" x14ac:dyDescent="0.15" spans="1:6">
      <c r="A26" s="182"/>
      <c r="B26" s="262"/>
      <c r="C26" s="261"/>
      <c r="D26" s="262" t="s">
        <v>38</v>
      </c>
      <c r="E26" s="264"/>
      <c r="F26" s="53"/>
    </row>
    <row r="27" ht="22.5" customHeight="1" x14ac:dyDescent="0.15" spans="1:6">
      <c r="A27" s="182"/>
      <c r="B27" s="262"/>
      <c r="C27" s="261"/>
      <c r="D27" s="262" t="s">
        <v>39</v>
      </c>
      <c r="E27" s="264"/>
      <c r="F27" s="53"/>
    </row>
    <row r="28" ht="22.5" customHeight="1" x14ac:dyDescent="0.15" spans="1:6">
      <c r="A28" s="182"/>
      <c r="B28" s="262"/>
      <c r="C28" s="261"/>
      <c r="D28" s="262" t="s">
        <v>40</v>
      </c>
      <c r="E28" s="264"/>
      <c r="F28" s="53"/>
    </row>
    <row r="29" ht="22.5" customHeight="1" x14ac:dyDescent="0.15" spans="1:6">
      <c r="A29" s="182"/>
      <c r="B29" s="262"/>
      <c r="C29" s="261"/>
      <c r="D29" s="262" t="s">
        <v>41</v>
      </c>
      <c r="E29" s="264"/>
      <c r="F29" s="53"/>
    </row>
    <row r="30" ht="22.5" customHeight="1" x14ac:dyDescent="0.15" spans="1:6">
      <c r="A30" s="182"/>
      <c r="B30" s="262"/>
      <c r="C30" s="261"/>
      <c r="D30" s="262" t="s">
        <v>42</v>
      </c>
      <c r="E30" s="264"/>
      <c r="F30" s="53"/>
    </row>
    <row r="31" ht="22.5" customHeight="1" x14ac:dyDescent="0.15" spans="1:6">
      <c r="A31" s="182"/>
      <c r="B31" s="262"/>
      <c r="C31" s="261"/>
      <c r="D31" s="262" t="s">
        <v>43</v>
      </c>
      <c r="E31" s="264"/>
      <c r="F31" s="53"/>
    </row>
    <row r="32" ht="22.5" customHeight="1" x14ac:dyDescent="0.15" spans="1:6">
      <c r="A32" s="182"/>
      <c r="B32" s="262"/>
      <c r="C32" s="261"/>
      <c r="D32" s="262" t="s">
        <v>44</v>
      </c>
      <c r="E32" s="264"/>
      <c r="F32" s="53"/>
    </row>
    <row r="33" ht="22.5" customHeight="1" x14ac:dyDescent="0.15" spans="1:6">
      <c r="A33" s="182"/>
      <c r="B33" s="262"/>
      <c r="C33" s="261"/>
      <c r="D33" s="262" t="s">
        <v>45</v>
      </c>
      <c r="E33" s="264"/>
      <c r="F33" s="53"/>
    </row>
    <row r="34" ht="22.5" customHeight="1" x14ac:dyDescent="0.15" spans="1:6">
      <c r="A34" s="182"/>
      <c r="B34" s="262"/>
      <c r="C34" s="261"/>
      <c r="D34" s="262" t="s">
        <v>46</v>
      </c>
      <c r="E34" s="264"/>
      <c r="F34" s="53"/>
    </row>
    <row r="35" ht="22.5" customHeight="1" x14ac:dyDescent="0.15" spans="1:6">
      <c r="A35" s="182"/>
      <c r="B35" s="262"/>
      <c r="C35" s="261"/>
      <c r="D35" s="262" t="s">
        <v>47</v>
      </c>
      <c r="E35" s="264"/>
      <c r="F35" s="53"/>
    </row>
    <row r="36" ht="22.5" customHeight="1" x14ac:dyDescent="0.15" spans="1:6">
      <c r="A36" s="44"/>
      <c r="B36" s="260" t="s">
        <v>48</v>
      </c>
      <c r="C36" s="259">
        <v>514.8</v>
      </c>
      <c r="D36" s="260" t="s">
        <v>49</v>
      </c>
      <c r="E36" s="259">
        <f>SUM(E6:E35)</f>
        <v>514.8</v>
      </c>
      <c r="F36" s="54"/>
    </row>
    <row r="37" ht="22.5" customHeight="1" x14ac:dyDescent="0.15" spans="1:6">
      <c r="A37" s="41"/>
      <c r="B37" s="262" t="s">
        <v>50</v>
      </c>
      <c r="C37" s="261"/>
      <c r="D37" s="262" t="s">
        <v>51</v>
      </c>
      <c r="E37" s="261"/>
      <c r="F37" s="80"/>
    </row>
    <row r="38" ht="22.5" customHeight="1" x14ac:dyDescent="0.15" spans="1:6">
      <c r="A38" s="81"/>
      <c r="B38" s="262" t="s">
        <v>52</v>
      </c>
      <c r="C38" s="261"/>
      <c r="D38" s="262" t="s">
        <v>53</v>
      </c>
      <c r="E38" s="261"/>
      <c r="F38" s="80"/>
    </row>
    <row r="39" ht="22.5" customHeight="1" x14ac:dyDescent="0.15" spans="1:6">
      <c r="A39" s="81"/>
      <c r="B39" s="263"/>
      <c r="C39" s="263"/>
      <c r="D39" s="262" t="s">
        <v>54</v>
      </c>
      <c r="E39" s="261"/>
      <c r="F39" s="80"/>
    </row>
    <row r="40" ht="22.5" customHeight="1" x14ac:dyDescent="0.15" spans="1:6">
      <c r="A40" s="83"/>
      <c r="B40" s="260" t="s">
        <v>55</v>
      </c>
      <c r="C40" s="259">
        <v>514.8</v>
      </c>
      <c r="D40" s="260" t="s">
        <v>56</v>
      </c>
      <c r="E40" s="259">
        <f>E36+E37+E39</f>
        <v>514.8</v>
      </c>
      <c r="F40" s="84"/>
    </row>
    <row r="41" ht="9.75" customHeight="1" x14ac:dyDescent="0.15" spans="1:6">
      <c r="A41" s="78"/>
      <c r="B41" s="78"/>
      <c r="C41" s="85"/>
      <c r="D41" s="85"/>
      <c r="E41" s="78"/>
      <c r="F41" s="66"/>
    </row>
  </sheetData>
  <mergeCells count="4">
    <mergeCell ref="B2:E2"/>
    <mergeCell ref="A6:A35"/>
    <mergeCell ref="B4:C4"/>
    <mergeCell ref="D4:E4"/>
  </mergeCells>
  <phoneticPr fontId="0" type="noConversion"/>
  <pageMargins left="0.7499062639521802" right="0.7499062639521802" top="0.2701051357224232" bottom="0.2701051357224232" header="0.0" footer="0.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J10"/>
  <sheetViews>
    <sheetView zoomScaleNormal="100" topLeftCell="A1" workbookViewId="0">
      <pane ySplit="6" topLeftCell="A7" activePane="bottomLeft" state="frozen"/>
      <selection activeCell="B3" activeCellId="0" sqref="B3:C3"/>
      <selection pane="bottomLeft" activeCell="B3" activeCellId="0" sqref="B3:C3"/>
    </sheetView>
  </sheetViews>
  <sheetFormatPr defaultRowHeight="13.5" defaultColWidth="10.000152587890625" x14ac:dyDescent="0.15"/>
  <cols>
    <col min="1" max="1" width="1.5" customWidth="1" style="3"/>
    <col min="2" max="2" width="16.875" customWidth="1" style="3"/>
    <col min="3" max="3" width="41.0" customWidth="1" style="3"/>
    <col min="4" max="14" width="16.375" customWidth="1" style="3"/>
    <col min="15" max="15" width="1.5" customWidth="1" style="3"/>
    <col min="16" max="18" width="9.75" customWidth="1" style="3"/>
    <col min="19" max="16384" width="10.0" style="3"/>
  </cols>
  <sheetData>
    <row r="1" ht="16.35" customHeight="1" x14ac:dyDescent="0.15" spans="1:15">
      <c r="A1" s="33"/>
      <c r="B1" s="34" t="s">
        <v>57</v>
      </c>
      <c r="C1" s="36"/>
      <c r="D1" s="37"/>
      <c r="E1" s="37"/>
      <c r="F1" s="37"/>
      <c r="G1" s="36"/>
      <c r="H1" s="36"/>
      <c r="I1" s="36"/>
      <c r="L1" s="36"/>
      <c r="M1" s="36"/>
      <c r="O1" s="41"/>
    </row>
    <row r="2" ht="22.5" customHeight="1" x14ac:dyDescent="0.15" spans="1:15">
      <c r="A2" s="33"/>
      <c r="B2" s="183" t="s">
        <v>58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41" t="s">
        <v>4</v>
      </c>
    </row>
    <row r="3" s="1" customFormat="1" ht="19.55" customHeight="1" x14ac:dyDescent="0.15" spans="1:36">
      <c r="A3" s="283"/>
      <c r="B3" s="284" t="s">
        <v>6</v>
      </c>
      <c r="C3" s="284"/>
      <c r="D3" s="283"/>
      <c r="E3" s="283"/>
      <c r="F3" s="282"/>
      <c r="G3" s="283"/>
      <c r="H3" s="282"/>
      <c r="I3" s="282"/>
      <c r="J3" s="282"/>
      <c r="K3" s="282"/>
      <c r="L3" s="282"/>
      <c r="M3" s="282"/>
      <c r="N3" s="281" t="s">
        <v>7</v>
      </c>
      <c r="O3" s="280"/>
      <c r="P3" s="178"/>
      <c r="Q3" s="178"/>
      <c r="R3" s="178"/>
      <c r="AH3" s="178"/>
      <c r="AI3" s="178"/>
      <c r="AJ3" s="178"/>
    </row>
    <row r="4" s="1" customFormat="1" ht="24.4" customHeight="1" x14ac:dyDescent="0.15" spans="1:36">
      <c r="A4" s="273"/>
      <c r="B4" s="279" t="s">
        <v>10</v>
      </c>
      <c r="C4" s="279"/>
      <c r="D4" s="279" t="s">
        <v>59</v>
      </c>
      <c r="E4" s="279" t="s">
        <v>60</v>
      </c>
      <c r="F4" s="279" t="s">
        <v>61</v>
      </c>
      <c r="G4" s="279" t="s">
        <v>62</v>
      </c>
      <c r="H4" s="279" t="s">
        <v>63</v>
      </c>
      <c r="I4" s="279" t="s">
        <v>64</v>
      </c>
      <c r="J4" s="279" t="s">
        <v>65</v>
      </c>
      <c r="K4" s="279" t="s">
        <v>66</v>
      </c>
      <c r="L4" s="279" t="s">
        <v>67</v>
      </c>
      <c r="M4" s="279" t="s">
        <v>68</v>
      </c>
      <c r="N4" s="279" t="s">
        <v>69</v>
      </c>
      <c r="O4" s="278"/>
      <c r="P4" s="178"/>
      <c r="Q4" s="178"/>
      <c r="R4" s="178"/>
      <c r="AH4" s="178"/>
      <c r="AI4" s="178"/>
      <c r="AJ4" s="178"/>
    </row>
    <row r="5" s="1" customFormat="1" ht="24.4" customHeight="1" x14ac:dyDescent="0.15" spans="1:36">
      <c r="A5" s="273"/>
      <c r="B5" s="279" t="s">
        <v>70</v>
      </c>
      <c r="C5" s="279" t="s">
        <v>71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8"/>
      <c r="P5" s="178"/>
      <c r="Q5" s="178"/>
      <c r="R5" s="178"/>
      <c r="AH5" s="178"/>
      <c r="AI5" s="178"/>
      <c r="AJ5" s="178"/>
    </row>
    <row r="6" s="1" customFormat="1" ht="24.4" customHeight="1" x14ac:dyDescent="0.15" spans="1:36">
      <c r="A6" s="273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8"/>
      <c r="P6" s="178"/>
      <c r="Q6" s="178"/>
      <c r="R6" s="178"/>
      <c r="AH6" s="178"/>
      <c r="AI6" s="178"/>
      <c r="AJ6" s="178"/>
    </row>
    <row r="7" s="1" customFormat="1" ht="22.5" customHeight="1" x14ac:dyDescent="0.15" spans="1:36">
      <c r="A7" s="277"/>
      <c r="B7" s="276"/>
      <c r="C7" s="276" t="s">
        <v>72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4"/>
      <c r="P7" s="178"/>
      <c r="Q7" s="178"/>
      <c r="R7" s="178"/>
      <c r="AH7" s="178"/>
      <c r="AI7" s="178"/>
      <c r="AJ7" s="178"/>
    </row>
    <row r="8" s="1" customFormat="1" ht="22.5" customHeight="1" x14ac:dyDescent="0.15" spans="1:36">
      <c r="A8" s="273"/>
      <c r="B8" s="271">
        <v>216001</v>
      </c>
      <c r="C8" s="271" t="s">
        <v>0</v>
      </c>
      <c r="D8" s="270">
        <f>SUM(E8:N8)</f>
        <v>514.8</v>
      </c>
      <c r="E8" s="270"/>
      <c r="F8" s="270">
        <v>514.8</v>
      </c>
      <c r="G8" s="270"/>
      <c r="H8" s="270"/>
      <c r="I8" s="270"/>
      <c r="J8" s="270"/>
      <c r="K8" s="270"/>
      <c r="L8" s="270"/>
      <c r="M8" s="270"/>
      <c r="N8" s="270"/>
      <c r="O8" s="269"/>
      <c r="P8" s="178"/>
      <c r="Q8" s="178"/>
      <c r="R8" s="178"/>
      <c r="AH8" s="178"/>
      <c r="AI8" s="178"/>
      <c r="AJ8" s="178"/>
    </row>
    <row r="9" s="1" customFormat="1" ht="22.5" customHeight="1" x14ac:dyDescent="0.15" spans="1:36">
      <c r="A9" s="272"/>
      <c r="B9" s="271"/>
      <c r="C9" s="271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69"/>
      <c r="P9" s="178"/>
      <c r="Q9" s="178"/>
      <c r="R9" s="178"/>
      <c r="AH9" s="178"/>
      <c r="AI9" s="178"/>
      <c r="AJ9" s="178"/>
    </row>
    <row r="10" s="1" customFormat="1" ht="22.5" customHeight="1" x14ac:dyDescent="0.15" spans="1:36">
      <c r="A10" s="272"/>
      <c r="B10" s="271"/>
      <c r="C10" s="271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69"/>
      <c r="P10" s="178"/>
      <c r="Q10" s="178"/>
      <c r="R10" s="178"/>
      <c r="AH10" s="178"/>
      <c r="AI10" s="178"/>
      <c r="AJ10" s="178"/>
    </row>
  </sheetData>
  <mergeCells count="17">
    <mergeCell ref="B2:N2"/>
    <mergeCell ref="B3:C3"/>
    <mergeCell ref="B4:C4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ageMargins left="0.7499062639521802" right="0.7499062639521802" top="0.2701051357224232" bottom="0.2701051357224232" header="0.0" footer="0.0"/>
  <pageSetup paperSize="9" scale="51" orientation="landscape" fitToHeight="0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AD15"/>
  <sheetViews>
    <sheetView zoomScaleNormal="100" topLeftCell="A1" workbookViewId="0">
      <pane ySplit="6" topLeftCell="A7" activePane="bottomLeft" state="frozen"/>
      <selection activeCell="B3" activeCellId="0" sqref="B3:F3"/>
      <selection pane="bottomLeft" activeCell="B3" activeCellId="0" sqref="B3:F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6.875" customWidth="1" style="3"/>
    <col min="6" max="6" width="41.0" customWidth="1" style="3"/>
    <col min="7" max="10" width="16.375" customWidth="1" style="3"/>
    <col min="11" max="11" width="22.875" customWidth="1" style="3"/>
    <col min="12" max="12" width="1.5" customWidth="1" style="3"/>
    <col min="13" max="15" width="9.75" customWidth="1" style="3"/>
    <col min="16" max="16384" width="10.0" style="3"/>
  </cols>
  <sheetData>
    <row r="1" ht="16.35" customHeight="1" x14ac:dyDescent="0.15" spans="1:12">
      <c r="A1" s="33"/>
      <c r="B1" s="57" t="s">
        <v>73</v>
      </c>
      <c r="C1" s="35"/>
      <c r="D1" s="35"/>
      <c r="E1" s="36"/>
      <c r="F1" s="36"/>
      <c r="G1" s="37"/>
      <c r="H1" s="37"/>
      <c r="I1" s="37"/>
      <c r="J1" s="37"/>
      <c r="L1" s="41"/>
    </row>
    <row r="2" ht="22.5" customHeight="1" x14ac:dyDescent="0.15" spans="1:12">
      <c r="A2" s="33"/>
      <c r="B2" s="187" t="s">
        <v>74</v>
      </c>
      <c r="C2" s="187"/>
      <c r="D2" s="187"/>
      <c r="E2" s="187"/>
      <c r="F2" s="187"/>
      <c r="G2" s="187"/>
      <c r="H2" s="187"/>
      <c r="I2" s="187"/>
      <c r="J2" s="187"/>
      <c r="K2" s="187"/>
      <c r="L2" s="41" t="s">
        <v>4</v>
      </c>
    </row>
    <row r="3" s="1" customFormat="1" ht="19.55" customHeight="1" x14ac:dyDescent="0.15" spans="1:30">
      <c r="A3" s="283"/>
      <c r="B3" s="284" t="s">
        <v>6</v>
      </c>
      <c r="C3" s="284"/>
      <c r="D3" s="284"/>
      <c r="E3" s="284"/>
      <c r="F3" s="284"/>
      <c r="G3" s="283"/>
      <c r="H3" s="283"/>
      <c r="I3" s="282"/>
      <c r="J3" s="282"/>
      <c r="K3" s="281" t="s">
        <v>7</v>
      </c>
      <c r="L3" s="280"/>
      <c r="M3" s="178"/>
      <c r="N3" s="178"/>
      <c r="O3" s="178"/>
      <c r="AB3" s="178"/>
      <c r="AC3" s="178"/>
      <c r="AD3" s="178"/>
    </row>
    <row r="4" s="1" customFormat="1" ht="24.4" customHeight="1" x14ac:dyDescent="0.15" spans="1:30">
      <c r="A4" s="290"/>
      <c r="B4" s="289" t="s">
        <v>10</v>
      </c>
      <c r="C4" s="289"/>
      <c r="D4" s="289"/>
      <c r="E4" s="289"/>
      <c r="F4" s="289"/>
      <c r="G4" s="289" t="s">
        <v>59</v>
      </c>
      <c r="H4" s="289" t="s">
        <v>75</v>
      </c>
      <c r="I4" s="289" t="s">
        <v>76</v>
      </c>
      <c r="J4" s="289" t="s">
        <v>77</v>
      </c>
      <c r="K4" s="289" t="s">
        <v>78</v>
      </c>
      <c r="L4" s="269"/>
      <c r="M4" s="178"/>
      <c r="N4" s="178"/>
      <c r="O4" s="178"/>
      <c r="AB4" s="178"/>
      <c r="AC4" s="178"/>
      <c r="AD4" s="178"/>
    </row>
    <row r="5" s="1" customFormat="1" ht="24.4" customHeight="1" x14ac:dyDescent="0.15" spans="1:30">
      <c r="A5" s="273"/>
      <c r="B5" s="289" t="s">
        <v>79</v>
      </c>
      <c r="C5" s="289"/>
      <c r="D5" s="289"/>
      <c r="E5" s="289" t="s">
        <v>70</v>
      </c>
      <c r="F5" s="289" t="s">
        <v>71</v>
      </c>
      <c r="G5" s="289"/>
      <c r="H5" s="289"/>
      <c r="I5" s="289"/>
      <c r="J5" s="289"/>
      <c r="K5" s="289"/>
      <c r="L5" s="269"/>
      <c r="M5" s="178"/>
      <c r="N5" s="178"/>
      <c r="O5" s="178"/>
      <c r="AB5" s="178"/>
      <c r="AC5" s="178"/>
      <c r="AD5" s="178"/>
    </row>
    <row r="6" s="1" customFormat="1" ht="24.4" customHeight="1" x14ac:dyDescent="0.15" spans="1:30">
      <c r="A6" s="273"/>
      <c r="B6" s="276" t="s">
        <v>80</v>
      </c>
      <c r="C6" s="276" t="s">
        <v>81</v>
      </c>
      <c r="D6" s="276" t="s">
        <v>82</v>
      </c>
      <c r="E6" s="289"/>
      <c r="F6" s="289"/>
      <c r="G6" s="289"/>
      <c r="H6" s="289"/>
      <c r="I6" s="289"/>
      <c r="J6" s="289"/>
      <c r="K6" s="289"/>
      <c r="L6" s="278"/>
      <c r="M6" s="178"/>
      <c r="N6" s="178"/>
      <c r="O6" s="178"/>
      <c r="AB6" s="178"/>
      <c r="AC6" s="178"/>
      <c r="AD6" s="178"/>
    </row>
    <row r="7" s="1" customFormat="1" ht="22.5" customHeight="1" x14ac:dyDescent="0.15" spans="1:30">
      <c r="A7" s="277"/>
      <c r="B7" s="276"/>
      <c r="C7" s="276"/>
      <c r="D7" s="276"/>
      <c r="E7" s="276"/>
      <c r="F7" s="276" t="s">
        <v>72</v>
      </c>
      <c r="G7" s="275">
        <f>SUM(H7:K7)</f>
        <v>514.8</v>
      </c>
      <c r="H7" s="261">
        <v>514.8</v>
      </c>
      <c r="I7" s="275"/>
      <c r="J7" s="275"/>
      <c r="K7" s="275"/>
      <c r="L7" s="274"/>
      <c r="M7" s="178"/>
      <c r="N7" s="178"/>
      <c r="O7" s="178"/>
      <c r="AB7" s="178"/>
      <c r="AC7" s="178"/>
      <c r="AD7" s="178"/>
    </row>
    <row r="8" s="1" customFormat="1" ht="22.5" customHeight="1" x14ac:dyDescent="0.15" spans="1:30">
      <c r="A8" s="277"/>
      <c r="B8" s="276"/>
      <c r="C8" s="276"/>
      <c r="D8" s="276"/>
      <c r="E8" s="276">
        <v>216001</v>
      </c>
      <c r="F8" s="288" t="s">
        <v>0</v>
      </c>
      <c r="G8" s="275">
        <f>SUM(G9:G15)</f>
        <v>514.8</v>
      </c>
      <c r="H8" s="275">
        <f>SUM(H9:H15)</f>
        <v>514.8</v>
      </c>
      <c r="I8" s="275"/>
      <c r="J8" s="275"/>
      <c r="K8" s="275"/>
      <c r="L8" s="274"/>
      <c r="M8" s="178"/>
      <c r="N8" s="178"/>
      <c r="O8" s="178"/>
      <c r="AB8" s="178"/>
      <c r="AC8" s="178"/>
      <c r="AD8" s="178"/>
    </row>
    <row r="9" s="1" customFormat="1" ht="22.5" customHeight="1" x14ac:dyDescent="0.15" spans="1:30">
      <c r="A9" s="273"/>
      <c r="B9" s="287" t="s">
        <v>83</v>
      </c>
      <c r="C9" s="287" t="s">
        <v>84</v>
      </c>
      <c r="D9" s="287" t="s">
        <v>85</v>
      </c>
      <c r="E9" s="271">
        <v>216001</v>
      </c>
      <c r="F9" s="286" t="s">
        <v>86</v>
      </c>
      <c r="G9" s="275">
        <f>SUM(H9:K9)</f>
        <v>172.26</v>
      </c>
      <c r="H9" s="285">
        <v>172.26</v>
      </c>
      <c r="I9" s="270"/>
      <c r="J9" s="270"/>
      <c r="K9" s="270"/>
      <c r="L9" s="269"/>
      <c r="M9" s="178"/>
      <c r="N9" s="178"/>
      <c r="O9" s="178"/>
      <c r="AB9" s="178"/>
      <c r="AC9" s="178"/>
      <c r="AD9" s="178"/>
    </row>
    <row r="10" s="1" customFormat="1" ht="22.5" customHeight="1" x14ac:dyDescent="0.15" spans="1:30">
      <c r="A10" s="273"/>
      <c r="B10" s="287" t="s">
        <v>83</v>
      </c>
      <c r="C10" s="287" t="s">
        <v>84</v>
      </c>
      <c r="D10" s="287" t="s">
        <v>87</v>
      </c>
      <c r="E10" s="271">
        <v>216001</v>
      </c>
      <c r="F10" s="286" t="s">
        <v>88</v>
      </c>
      <c r="G10" s="275">
        <f>SUM(H10:K10)</f>
        <v>212.77</v>
      </c>
      <c r="H10" s="285">
        <v>212.77</v>
      </c>
      <c r="I10" s="270"/>
      <c r="J10" s="270"/>
      <c r="K10" s="270"/>
      <c r="L10" s="269"/>
      <c r="M10" s="178"/>
      <c r="N10" s="178"/>
      <c r="O10" s="178"/>
      <c r="AB10" s="178"/>
      <c r="AC10" s="178"/>
      <c r="AD10" s="178"/>
    </row>
    <row r="11" s="1" customFormat="1" ht="22.5" customHeight="1" x14ac:dyDescent="0.15" spans="1:30">
      <c r="A11" s="273"/>
      <c r="B11" s="287" t="s">
        <v>89</v>
      </c>
      <c r="C11" s="287" t="s">
        <v>90</v>
      </c>
      <c r="D11" s="287" t="s">
        <v>85</v>
      </c>
      <c r="E11" s="271">
        <v>216001</v>
      </c>
      <c r="F11" s="286" t="s">
        <v>91</v>
      </c>
      <c r="G11" s="275">
        <f>SUM(H11:K11)</f>
        <v>54.61</v>
      </c>
      <c r="H11" s="285">
        <v>54.61</v>
      </c>
      <c r="I11" s="270"/>
      <c r="J11" s="270"/>
      <c r="K11" s="270"/>
      <c r="L11" s="269"/>
      <c r="M11" s="178"/>
      <c r="N11" s="178"/>
      <c r="O11" s="178"/>
      <c r="AB11" s="178"/>
      <c r="AC11" s="178"/>
      <c r="AD11" s="178"/>
    </row>
    <row r="12" s="1" customFormat="1" ht="22.5" customHeight="1" x14ac:dyDescent="0.15" spans="1:30">
      <c r="A12" s="273"/>
      <c r="B12" s="287" t="s">
        <v>89</v>
      </c>
      <c r="C12" s="287" t="s">
        <v>90</v>
      </c>
      <c r="D12" s="287" t="s">
        <v>92</v>
      </c>
      <c r="E12" s="271">
        <v>216001</v>
      </c>
      <c r="F12" s="286" t="s">
        <v>93</v>
      </c>
      <c r="G12" s="275">
        <f>SUM(H12:K12)</f>
        <v>4.27</v>
      </c>
      <c r="H12" s="285">
        <v>4.27</v>
      </c>
      <c r="I12" s="270"/>
      <c r="J12" s="270"/>
      <c r="K12" s="270"/>
      <c r="L12" s="269"/>
      <c r="M12" s="178"/>
      <c r="N12" s="178"/>
      <c r="O12" s="178"/>
      <c r="AB12" s="178"/>
      <c r="AC12" s="178"/>
      <c r="AD12" s="178"/>
    </row>
    <row r="13" s="1" customFormat="1" ht="22.5" customHeight="1" x14ac:dyDescent="0.15" spans="1:30">
      <c r="A13" s="273"/>
      <c r="B13" s="287" t="s">
        <v>89</v>
      </c>
      <c r="C13" s="287" t="s">
        <v>90</v>
      </c>
      <c r="D13" s="287" t="s">
        <v>90</v>
      </c>
      <c r="E13" s="271">
        <v>216001</v>
      </c>
      <c r="F13" s="286" t="s">
        <v>94</v>
      </c>
      <c r="G13" s="275">
        <f>SUM(H13:K13)</f>
        <v>30.29</v>
      </c>
      <c r="H13" s="285">
        <v>30.29</v>
      </c>
      <c r="I13" s="270"/>
      <c r="J13" s="270"/>
      <c r="K13" s="270"/>
      <c r="L13" s="269"/>
      <c r="M13" s="178"/>
      <c r="N13" s="178"/>
      <c r="O13" s="178"/>
      <c r="AB13" s="178"/>
      <c r="AC13" s="178"/>
      <c r="AD13" s="178"/>
    </row>
    <row r="14" s="1" customFormat="1" ht="22.5" customHeight="1" x14ac:dyDescent="0.15" spans="1:30">
      <c r="A14" s="273"/>
      <c r="B14" s="287" t="s">
        <v>89</v>
      </c>
      <c r="C14" s="287" t="s">
        <v>95</v>
      </c>
      <c r="D14" s="287" t="s">
        <v>85</v>
      </c>
      <c r="E14" s="271">
        <v>216001</v>
      </c>
      <c r="F14" s="286" t="s">
        <v>96</v>
      </c>
      <c r="G14" s="275">
        <f>SUM(H14:K14)</f>
        <v>0.6</v>
      </c>
      <c r="H14" s="285">
        <v>0.6</v>
      </c>
      <c r="I14" s="270"/>
      <c r="J14" s="270"/>
      <c r="K14" s="270"/>
      <c r="L14" s="269"/>
      <c r="M14" s="178"/>
      <c r="N14" s="178"/>
      <c r="O14" s="178"/>
      <c r="AB14" s="178"/>
      <c r="AC14" s="178"/>
      <c r="AD14" s="178"/>
    </row>
    <row r="15" s="1" customFormat="1" ht="22.5" customHeight="1" x14ac:dyDescent="0.15" spans="1:30">
      <c r="A15" s="273"/>
      <c r="B15" s="287" t="s">
        <v>97</v>
      </c>
      <c r="C15" s="287" t="s">
        <v>92</v>
      </c>
      <c r="D15" s="287" t="s">
        <v>85</v>
      </c>
      <c r="E15" s="271">
        <v>216001</v>
      </c>
      <c r="F15" s="286" t="s">
        <v>98</v>
      </c>
      <c r="G15" s="275">
        <f>SUM(H15:K15)</f>
        <v>40</v>
      </c>
      <c r="H15" s="285">
        <v>40</v>
      </c>
      <c r="I15" s="270"/>
      <c r="J15" s="270"/>
      <c r="K15" s="270"/>
      <c r="L15" s="269"/>
      <c r="M15" s="178"/>
      <c r="N15" s="178"/>
      <c r="O15" s="178"/>
      <c r="AB15" s="178"/>
      <c r="AC15" s="178"/>
      <c r="AD15" s="17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2" right="0.7499062639521802" top="0.2701051357224232" bottom="0.2701051357224232" header="0.0" footer="0.0"/>
  <pageSetup paperSize="9" scale="79" orientation="landscape" fitToHeight="0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Z34"/>
  <sheetViews>
    <sheetView zoomScaleNormal="100" topLeftCell="A1" workbookViewId="0">
      <pane ySplit="5" topLeftCell="A6" activePane="bottomLeft" state="frozen"/>
      <selection activeCell="B2" activeCellId="0" sqref="B2:I2"/>
      <selection pane="bottomLeft" activeCell="B2" activeCellId="0" sqref="B2:I2"/>
    </sheetView>
  </sheetViews>
  <sheetFormatPr defaultRowHeight="13.5" defaultColWidth="10.000152587890625" x14ac:dyDescent="0.15"/>
  <cols>
    <col min="1" max="1" width="1.5" customWidth="1" style="3"/>
    <col min="2" max="2" width="33.375" customWidth="1" style="3"/>
    <col min="3" max="3" width="16.375" customWidth="1" style="3"/>
    <col min="4" max="4" width="33.375" customWidth="1" style="3"/>
    <col min="5" max="5" width="16.375" customWidth="1" style="3"/>
    <col min="6" max="6" width="18.625" customWidth="1" style="3"/>
    <col min="7" max="7" width="16.375" customWidth="1" style="3"/>
    <col min="8" max="8" width="19.125" customWidth="1" style="3"/>
    <col min="9" max="9" width="23.375" customWidth="1" style="3"/>
    <col min="10" max="10" width="1.5" customWidth="1" style="3"/>
    <col min="11" max="13" width="9.75" customWidth="1" style="3"/>
    <col min="14" max="16384" width="10.0" style="3"/>
  </cols>
  <sheetData>
    <row r="1" ht="16.35" customHeight="1" x14ac:dyDescent="0.15" spans="1:10">
      <c r="A1" s="72"/>
      <c r="B1" s="73" t="s">
        <v>99</v>
      </c>
      <c r="C1" s="74"/>
      <c r="D1" s="74"/>
      <c r="J1" s="65" t="s">
        <v>4</v>
      </c>
    </row>
    <row r="2" ht="22.5" customHeight="1" x14ac:dyDescent="0.15" spans="1:10">
      <c r="A2" s="75"/>
      <c r="B2" s="180" t="s">
        <v>100</v>
      </c>
      <c r="C2" s="180"/>
      <c r="D2" s="180"/>
      <c r="E2" s="180"/>
      <c r="F2" s="180"/>
      <c r="G2" s="180"/>
      <c r="H2" s="180"/>
      <c r="I2" s="180"/>
      <c r="J2" s="65"/>
    </row>
    <row r="3" s="1" customFormat="1" ht="19.55" customHeight="1" x14ac:dyDescent="0.15" spans="1:26">
      <c r="A3" s="298"/>
      <c r="B3" s="284" t="s">
        <v>6</v>
      </c>
      <c r="C3" s="284"/>
      <c r="D3" s="300"/>
      <c r="E3" s="178"/>
      <c r="F3" s="178"/>
      <c r="G3" s="178"/>
      <c r="H3" s="178"/>
      <c r="I3" s="299" t="s">
        <v>7</v>
      </c>
      <c r="J3" s="297"/>
      <c r="K3" s="178"/>
      <c r="L3" s="178"/>
      <c r="M3" s="178"/>
      <c r="R3" s="178"/>
      <c r="S3" s="178"/>
      <c r="T3" s="178"/>
      <c r="U3" s="178"/>
      <c r="X3" s="178"/>
      <c r="Y3" s="178"/>
      <c r="Z3" s="178"/>
    </row>
    <row r="4" s="1" customFormat="1" ht="24.4" customHeight="1" x14ac:dyDescent="0.15" spans="1:26">
      <c r="A4" s="298"/>
      <c r="B4" s="289" t="s">
        <v>8</v>
      </c>
      <c r="C4" s="289"/>
      <c r="D4" s="289" t="s">
        <v>9</v>
      </c>
      <c r="E4" s="289"/>
      <c r="F4" s="289"/>
      <c r="G4" s="289"/>
      <c r="H4" s="289"/>
      <c r="I4" s="289"/>
      <c r="J4" s="297"/>
      <c r="K4" s="178"/>
      <c r="L4" s="178"/>
      <c r="M4" s="178"/>
      <c r="X4" s="178"/>
      <c r="Y4" s="178"/>
      <c r="Z4" s="178"/>
    </row>
    <row r="5" s="1" customFormat="1" ht="24.4" customHeight="1" x14ac:dyDescent="0.15" spans="1:26">
      <c r="A5" s="298"/>
      <c r="B5" s="276" t="s">
        <v>10</v>
      </c>
      <c r="C5" s="276" t="s">
        <v>11</v>
      </c>
      <c r="D5" s="276" t="s">
        <v>10</v>
      </c>
      <c r="E5" s="276" t="s">
        <v>59</v>
      </c>
      <c r="F5" s="276" t="s">
        <v>101</v>
      </c>
      <c r="G5" s="276" t="s">
        <v>102</v>
      </c>
      <c r="H5" s="276" t="s">
        <v>103</v>
      </c>
      <c r="I5" s="276" t="s">
        <v>104</v>
      </c>
      <c r="J5" s="297"/>
      <c r="K5" s="178"/>
      <c r="L5" s="178"/>
      <c r="M5" s="178"/>
      <c r="X5" s="178"/>
      <c r="Y5" s="178"/>
      <c r="Z5" s="178"/>
    </row>
    <row r="6" s="1" customFormat="1" ht="22.5" customHeight="1" x14ac:dyDescent="0.15" spans="1:26">
      <c r="A6" s="290"/>
      <c r="B6" s="271" t="s">
        <v>105</v>
      </c>
      <c r="C6" s="270">
        <f>SUM(C7:C9)</f>
        <v>514.8</v>
      </c>
      <c r="D6" s="271" t="s">
        <v>106</v>
      </c>
      <c r="E6" s="270">
        <f>SUM(F6:I6)</f>
        <v>514.8</v>
      </c>
      <c r="F6" s="270">
        <f>SUM(F7:F33)</f>
        <v>514.8</v>
      </c>
      <c r="G6" s="270">
        <f>SUM(G7:G33)</f>
        <v>0</v>
      </c>
      <c r="H6" s="270">
        <f>SUM(H7:H33)</f>
        <v>0</v>
      </c>
      <c r="I6" s="270">
        <f>SUM(I7:I33)</f>
        <v>0</v>
      </c>
      <c r="J6" s="278"/>
      <c r="K6" s="178"/>
      <c r="L6" s="178"/>
      <c r="M6" s="178"/>
      <c r="X6" s="178"/>
      <c r="Y6" s="178"/>
      <c r="Z6" s="178"/>
    </row>
    <row r="7" s="1" customFormat="1" ht="22.5" customHeight="1" x14ac:dyDescent="0.15" spans="1:26">
      <c r="A7" s="296"/>
      <c r="B7" s="271" t="s">
        <v>107</v>
      </c>
      <c r="C7" s="270">
        <v>514.8</v>
      </c>
      <c r="D7" s="271" t="s">
        <v>108</v>
      </c>
      <c r="E7" s="270">
        <f>SUM(F7:I7)</f>
        <v>385.03</v>
      </c>
      <c r="F7" s="264">
        <v>385.03</v>
      </c>
      <c r="G7" s="293"/>
      <c r="H7" s="293"/>
      <c r="I7" s="293"/>
      <c r="J7" s="278"/>
      <c r="K7" s="178"/>
      <c r="L7" s="178"/>
      <c r="M7" s="178"/>
      <c r="X7" s="178"/>
      <c r="Y7" s="178"/>
      <c r="Z7" s="178"/>
    </row>
    <row r="8" s="1" customFormat="1" ht="22.5" customHeight="1" x14ac:dyDescent="0.15" spans="1:26">
      <c r="A8" s="296"/>
      <c r="B8" s="271" t="s">
        <v>109</v>
      </c>
      <c r="C8" s="270"/>
      <c r="D8" s="271" t="s">
        <v>110</v>
      </c>
      <c r="E8" s="270">
        <f>SUM(F8:I8)</f>
        <v>0</v>
      </c>
      <c r="F8" s="264"/>
      <c r="G8" s="293"/>
      <c r="H8" s="293"/>
      <c r="I8" s="293"/>
      <c r="J8" s="278"/>
      <c r="K8" s="178"/>
      <c r="L8" s="178"/>
      <c r="M8" s="178"/>
      <c r="X8" s="178"/>
      <c r="Y8" s="178"/>
      <c r="Z8" s="178"/>
    </row>
    <row r="9" s="1" customFormat="1" ht="22.5" customHeight="1" x14ac:dyDescent="0.15" spans="1:26">
      <c r="A9" s="296"/>
      <c r="B9" s="271" t="s">
        <v>111</v>
      </c>
      <c r="C9" s="270"/>
      <c r="D9" s="271" t="s">
        <v>112</v>
      </c>
      <c r="E9" s="270">
        <f>SUM(F9:I9)</f>
        <v>0</v>
      </c>
      <c r="F9" s="264"/>
      <c r="G9" s="293"/>
      <c r="H9" s="293"/>
      <c r="I9" s="293"/>
      <c r="J9" s="278"/>
      <c r="K9" s="178"/>
      <c r="L9" s="178"/>
      <c r="M9" s="178"/>
      <c r="X9" s="178"/>
      <c r="Y9" s="178"/>
      <c r="Z9" s="178"/>
    </row>
    <row r="10" s="1" customFormat="1" ht="22.5" customHeight="1" x14ac:dyDescent="0.15" spans="1:26">
      <c r="A10" s="290"/>
      <c r="B10" s="271" t="s">
        <v>113</v>
      </c>
      <c r="C10" s="270">
        <f>SUM(C11:C14)</f>
        <v>0</v>
      </c>
      <c r="D10" s="271" t="s">
        <v>114</v>
      </c>
      <c r="E10" s="270">
        <f>SUM(F10:I10)</f>
        <v>0</v>
      </c>
      <c r="F10" s="264"/>
      <c r="G10" s="293"/>
      <c r="H10" s="293"/>
      <c r="I10" s="293"/>
      <c r="J10" s="278"/>
      <c r="K10" s="178"/>
      <c r="L10" s="178"/>
      <c r="M10" s="178"/>
      <c r="X10" s="178"/>
      <c r="Y10" s="178"/>
      <c r="Z10" s="178"/>
    </row>
    <row r="11" s="1" customFormat="1" ht="22.5" customHeight="1" x14ac:dyDescent="0.15" spans="1:26">
      <c r="A11" s="296"/>
      <c r="B11" s="271" t="s">
        <v>107</v>
      </c>
      <c r="C11" s="270"/>
      <c r="D11" s="271" t="s">
        <v>115</v>
      </c>
      <c r="E11" s="270">
        <f>SUM(F11:I11)</f>
        <v>0</v>
      </c>
      <c r="F11" s="264"/>
      <c r="G11" s="293"/>
      <c r="H11" s="293"/>
      <c r="I11" s="293"/>
      <c r="J11" s="278"/>
      <c r="K11" s="178"/>
      <c r="L11" s="178"/>
      <c r="M11" s="178"/>
      <c r="X11" s="178"/>
      <c r="Y11" s="178"/>
      <c r="Z11" s="178"/>
    </row>
    <row r="12" s="1" customFormat="1" ht="22.5" customHeight="1" x14ac:dyDescent="0.15" spans="1:26">
      <c r="A12" s="296"/>
      <c r="B12" s="271" t="s">
        <v>109</v>
      </c>
      <c r="C12" s="270"/>
      <c r="D12" s="271" t="s">
        <v>116</v>
      </c>
      <c r="E12" s="270">
        <f>SUM(F12:I12)</f>
        <v>0</v>
      </c>
      <c r="F12" s="264"/>
      <c r="G12" s="293"/>
      <c r="H12" s="293"/>
      <c r="I12" s="293"/>
      <c r="J12" s="278"/>
      <c r="K12" s="178"/>
      <c r="L12" s="178"/>
      <c r="M12" s="178"/>
      <c r="X12" s="178"/>
      <c r="Y12" s="178"/>
      <c r="Z12" s="178"/>
    </row>
    <row r="13" s="1" customFormat="1" ht="26.0" customHeight="1" x14ac:dyDescent="0.15" spans="1:26">
      <c r="A13" s="296"/>
      <c r="B13" s="271" t="s">
        <v>111</v>
      </c>
      <c r="C13" s="270"/>
      <c r="D13" s="271" t="s">
        <v>117</v>
      </c>
      <c r="E13" s="270">
        <f>SUM(F13:I13)</f>
        <v>0</v>
      </c>
      <c r="F13" s="264"/>
      <c r="G13" s="293"/>
      <c r="H13" s="293"/>
      <c r="I13" s="293"/>
      <c r="J13" s="278"/>
      <c r="K13" s="178"/>
      <c r="L13" s="178"/>
      <c r="M13" s="178"/>
      <c r="X13" s="178"/>
      <c r="Y13" s="178"/>
      <c r="Z13" s="178"/>
    </row>
    <row r="14" s="1" customFormat="1" ht="22.5" customHeight="1" x14ac:dyDescent="0.15" spans="1:26">
      <c r="A14" s="296"/>
      <c r="B14" s="271" t="s">
        <v>118</v>
      </c>
      <c r="C14" s="270"/>
      <c r="D14" s="271" t="s">
        <v>119</v>
      </c>
      <c r="E14" s="270">
        <f>SUM(F14:I14)</f>
        <v>89.77</v>
      </c>
      <c r="F14" s="264">
        <v>89.77</v>
      </c>
      <c r="G14" s="293"/>
      <c r="H14" s="293"/>
      <c r="I14" s="293"/>
      <c r="J14" s="278"/>
      <c r="K14" s="178"/>
      <c r="L14" s="178"/>
      <c r="M14" s="178"/>
      <c r="X14" s="178"/>
      <c r="Y14" s="178"/>
      <c r="Z14" s="178"/>
    </row>
    <row r="15" s="1" customFormat="1" ht="22.5" customHeight="1" x14ac:dyDescent="0.15" spans="1:26">
      <c r="A15" s="296"/>
      <c r="B15" s="271" t="s">
        <v>120</v>
      </c>
      <c r="C15" s="270"/>
      <c r="D15" s="271" t="s">
        <v>121</v>
      </c>
      <c r="E15" s="270">
        <f>SUM(F15:I15)</f>
        <v>0</v>
      </c>
      <c r="F15" s="264"/>
      <c r="G15" s="293"/>
      <c r="H15" s="293"/>
      <c r="I15" s="293"/>
      <c r="J15" s="278"/>
      <c r="K15" s="178"/>
      <c r="L15" s="178"/>
      <c r="M15" s="178"/>
      <c r="X15" s="178"/>
      <c r="Y15" s="178"/>
      <c r="Z15" s="178"/>
    </row>
    <row r="16" s="1" customFormat="1" ht="22.5" customHeight="1" x14ac:dyDescent="0.15" spans="1:26">
      <c r="A16" s="296"/>
      <c r="B16" s="271" t="s">
        <v>120</v>
      </c>
      <c r="C16" s="270"/>
      <c r="D16" s="271" t="s">
        <v>122</v>
      </c>
      <c r="E16" s="270">
        <f>SUM(F16:I16)</f>
        <v>0</v>
      </c>
      <c r="F16" s="264"/>
      <c r="G16" s="293"/>
      <c r="H16" s="293"/>
      <c r="I16" s="293"/>
      <c r="J16" s="278"/>
      <c r="K16" s="178"/>
      <c r="L16" s="178"/>
      <c r="M16" s="178"/>
      <c r="X16" s="178"/>
      <c r="Y16" s="178"/>
      <c r="Z16" s="178"/>
    </row>
    <row r="17" s="1" customFormat="1" ht="22.5" customHeight="1" x14ac:dyDescent="0.15" spans="1:26">
      <c r="A17" s="296"/>
      <c r="B17" s="271" t="s">
        <v>120</v>
      </c>
      <c r="C17" s="270"/>
      <c r="D17" s="271" t="s">
        <v>123</v>
      </c>
      <c r="E17" s="270">
        <f>SUM(F17:I17)</f>
        <v>0</v>
      </c>
      <c r="F17" s="264"/>
      <c r="G17" s="293"/>
      <c r="H17" s="293"/>
      <c r="I17" s="293"/>
      <c r="J17" s="278"/>
      <c r="K17" s="178"/>
      <c r="L17" s="178"/>
      <c r="M17" s="178"/>
      <c r="X17" s="178"/>
      <c r="Y17" s="178"/>
      <c r="Z17" s="178"/>
    </row>
    <row r="18" s="1" customFormat="1" ht="22.5" customHeight="1" x14ac:dyDescent="0.15" spans="1:26">
      <c r="A18" s="296"/>
      <c r="B18" s="271" t="s">
        <v>120</v>
      </c>
      <c r="C18" s="270"/>
      <c r="D18" s="271" t="s">
        <v>124</v>
      </c>
      <c r="E18" s="270">
        <f>SUM(F18:I18)</f>
        <v>0</v>
      </c>
      <c r="F18" s="264"/>
      <c r="G18" s="293"/>
      <c r="H18" s="293"/>
      <c r="I18" s="293"/>
      <c r="J18" s="278"/>
      <c r="K18" s="178"/>
      <c r="L18" s="178"/>
      <c r="M18" s="178"/>
      <c r="X18" s="178"/>
      <c r="Y18" s="178"/>
      <c r="Z18" s="178"/>
    </row>
    <row r="19" s="1" customFormat="1" ht="22.5" customHeight="1" x14ac:dyDescent="0.15" spans="1:26">
      <c r="A19" s="296"/>
      <c r="B19" s="271" t="s">
        <v>120</v>
      </c>
      <c r="C19" s="270"/>
      <c r="D19" s="271" t="s">
        <v>125</v>
      </c>
      <c r="E19" s="270">
        <f>SUM(F19:I19)</f>
        <v>0</v>
      </c>
      <c r="F19" s="264"/>
      <c r="G19" s="293"/>
      <c r="H19" s="293"/>
      <c r="I19" s="293"/>
      <c r="J19" s="278"/>
      <c r="K19" s="178"/>
      <c r="L19" s="178"/>
      <c r="M19" s="178"/>
      <c r="X19" s="178"/>
      <c r="Y19" s="178"/>
      <c r="Z19" s="178"/>
    </row>
    <row r="20" s="1" customFormat="1" ht="22.5" customHeight="1" x14ac:dyDescent="0.15" spans="1:26">
      <c r="A20" s="296"/>
      <c r="B20" s="271" t="s">
        <v>120</v>
      </c>
      <c r="C20" s="270"/>
      <c r="D20" s="271" t="s">
        <v>126</v>
      </c>
      <c r="E20" s="270">
        <f>SUM(F20:I20)</f>
        <v>0</v>
      </c>
      <c r="F20" s="264"/>
      <c r="G20" s="293"/>
      <c r="H20" s="293"/>
      <c r="I20" s="293"/>
      <c r="J20" s="278"/>
      <c r="K20" s="178"/>
      <c r="L20" s="178"/>
      <c r="M20" s="178"/>
      <c r="X20" s="178"/>
      <c r="Y20" s="178"/>
      <c r="Z20" s="178"/>
    </row>
    <row r="21" s="1" customFormat="1" ht="22.5" customHeight="1" x14ac:dyDescent="0.15" spans="1:26">
      <c r="A21" s="296"/>
      <c r="B21" s="271" t="s">
        <v>120</v>
      </c>
      <c r="C21" s="270"/>
      <c r="D21" s="271" t="s">
        <v>127</v>
      </c>
      <c r="E21" s="270">
        <f>SUM(F21:I21)</f>
        <v>0</v>
      </c>
      <c r="F21" s="264"/>
      <c r="G21" s="293"/>
      <c r="H21" s="293"/>
      <c r="I21" s="293"/>
      <c r="J21" s="278"/>
      <c r="K21" s="178"/>
      <c r="L21" s="178"/>
      <c r="M21" s="178"/>
      <c r="X21" s="178"/>
      <c r="Y21" s="178"/>
      <c r="Z21" s="178"/>
    </row>
    <row r="22" s="1" customFormat="1" ht="22.5" customHeight="1" x14ac:dyDescent="0.15" spans="1:26">
      <c r="A22" s="296"/>
      <c r="B22" s="271" t="s">
        <v>120</v>
      </c>
      <c r="C22" s="270"/>
      <c r="D22" s="271" t="s">
        <v>128</v>
      </c>
      <c r="E22" s="270">
        <f>SUM(F22:I22)</f>
        <v>0</v>
      </c>
      <c r="F22" s="264"/>
      <c r="G22" s="293"/>
      <c r="H22" s="293"/>
      <c r="I22" s="293"/>
      <c r="J22" s="278"/>
      <c r="K22" s="178"/>
      <c r="L22" s="178"/>
      <c r="M22" s="178"/>
      <c r="X22" s="178"/>
      <c r="Y22" s="178"/>
      <c r="Z22" s="178"/>
    </row>
    <row r="23" s="1" customFormat="1" ht="22.5" customHeight="1" x14ac:dyDescent="0.15" spans="1:26">
      <c r="A23" s="296"/>
      <c r="B23" s="271" t="s">
        <v>120</v>
      </c>
      <c r="C23" s="270"/>
      <c r="D23" s="271" t="s">
        <v>129</v>
      </c>
      <c r="E23" s="270">
        <f>SUM(F23:I23)</f>
        <v>0</v>
      </c>
      <c r="F23" s="264"/>
      <c r="G23" s="293"/>
      <c r="H23" s="293"/>
      <c r="I23" s="293"/>
      <c r="J23" s="278"/>
      <c r="K23" s="178"/>
      <c r="L23" s="178"/>
      <c r="M23" s="178"/>
      <c r="X23" s="178"/>
      <c r="Y23" s="178"/>
      <c r="Z23" s="178"/>
    </row>
    <row r="24" s="1" customFormat="1" ht="22.5" customHeight="1" x14ac:dyDescent="0.15" spans="1:26">
      <c r="A24" s="296"/>
      <c r="B24" s="271" t="s">
        <v>120</v>
      </c>
      <c r="C24" s="270"/>
      <c r="D24" s="271" t="s">
        <v>130</v>
      </c>
      <c r="E24" s="270">
        <f>SUM(F24:I24)</f>
        <v>0</v>
      </c>
      <c r="F24" s="264"/>
      <c r="G24" s="293"/>
      <c r="H24" s="293"/>
      <c r="I24" s="293"/>
      <c r="J24" s="278"/>
      <c r="K24" s="178"/>
      <c r="L24" s="178"/>
      <c r="M24" s="178"/>
      <c r="X24" s="178"/>
      <c r="Y24" s="178"/>
      <c r="Z24" s="178"/>
    </row>
    <row r="25" s="1" customFormat="1" ht="33.0" customHeight="1" x14ac:dyDescent="0.15" spans="1:26">
      <c r="A25" s="296"/>
      <c r="B25" s="271" t="s">
        <v>120</v>
      </c>
      <c r="C25" s="270"/>
      <c r="D25" s="271" t="s">
        <v>131</v>
      </c>
      <c r="E25" s="270">
        <f>SUM(F25:I25)</f>
        <v>0</v>
      </c>
      <c r="F25" s="264"/>
      <c r="G25" s="293"/>
      <c r="H25" s="293"/>
      <c r="I25" s="293"/>
      <c r="J25" s="278"/>
      <c r="K25" s="178"/>
      <c r="L25" s="178"/>
      <c r="M25" s="178"/>
      <c r="X25" s="178"/>
      <c r="Y25" s="178"/>
      <c r="Z25" s="178"/>
    </row>
    <row r="26" s="1" customFormat="1" ht="22.5" customHeight="1" x14ac:dyDescent="0.15" spans="1:26">
      <c r="A26" s="296"/>
      <c r="B26" s="271" t="s">
        <v>120</v>
      </c>
      <c r="C26" s="270"/>
      <c r="D26" s="271" t="s">
        <v>132</v>
      </c>
      <c r="E26" s="270">
        <f>SUM(F26:I26)</f>
        <v>40</v>
      </c>
      <c r="F26" s="264">
        <v>40</v>
      </c>
      <c r="G26" s="293"/>
      <c r="H26" s="293"/>
      <c r="I26" s="293"/>
      <c r="J26" s="278"/>
      <c r="K26" s="178"/>
      <c r="L26" s="178"/>
      <c r="M26" s="178"/>
      <c r="X26" s="178"/>
      <c r="Y26" s="178"/>
      <c r="Z26" s="178"/>
    </row>
    <row r="27" s="1" customFormat="1" ht="22.5" customHeight="1" x14ac:dyDescent="0.15" spans="1:26">
      <c r="A27" s="296"/>
      <c r="B27" s="271" t="s">
        <v>120</v>
      </c>
      <c r="C27" s="270"/>
      <c r="D27" s="271" t="s">
        <v>133</v>
      </c>
      <c r="E27" s="270">
        <f>SUM(F27:I27)</f>
        <v>0</v>
      </c>
      <c r="F27" s="261"/>
      <c r="G27" s="293"/>
      <c r="H27" s="293"/>
      <c r="I27" s="293"/>
      <c r="J27" s="278"/>
      <c r="K27" s="178"/>
      <c r="L27" s="178"/>
      <c r="M27" s="178"/>
      <c r="X27" s="178"/>
      <c r="Y27" s="178"/>
      <c r="Z27" s="178"/>
    </row>
    <row r="28" s="1" customFormat="1" ht="22.5" customHeight="1" x14ac:dyDescent="0.15" spans="1:26">
      <c r="A28" s="296"/>
      <c r="B28" s="271" t="s">
        <v>120</v>
      </c>
      <c r="C28" s="270"/>
      <c r="D28" s="271" t="s">
        <v>134</v>
      </c>
      <c r="E28" s="270">
        <f>SUM(F28:I28)</f>
        <v>0</v>
      </c>
      <c r="F28" s="261"/>
      <c r="G28" s="293"/>
      <c r="H28" s="293"/>
      <c r="I28" s="293"/>
      <c r="J28" s="278"/>
      <c r="K28" s="178"/>
      <c r="L28" s="178"/>
      <c r="M28" s="178"/>
      <c r="X28" s="178"/>
      <c r="Y28" s="178"/>
      <c r="Z28" s="178"/>
    </row>
    <row r="29" s="1" customFormat="1" ht="27.0" customHeight="1" x14ac:dyDescent="0.15" spans="1:26">
      <c r="A29" s="296"/>
      <c r="B29" s="271" t="s">
        <v>120</v>
      </c>
      <c r="C29" s="270"/>
      <c r="D29" s="271" t="s">
        <v>135</v>
      </c>
      <c r="E29" s="270">
        <f>SUM(F29:I29)</f>
        <v>0</v>
      </c>
      <c r="F29" s="261"/>
      <c r="G29" s="293"/>
      <c r="H29" s="293"/>
      <c r="I29" s="293"/>
      <c r="J29" s="278"/>
      <c r="K29" s="178"/>
      <c r="L29" s="178"/>
      <c r="M29" s="178"/>
      <c r="X29" s="178"/>
      <c r="Y29" s="178"/>
      <c r="Z29" s="178"/>
    </row>
    <row r="30" s="1" customFormat="1" ht="22.5" customHeight="1" x14ac:dyDescent="0.15" spans="1:26">
      <c r="A30" s="296"/>
      <c r="B30" s="271" t="s">
        <v>120</v>
      </c>
      <c r="C30" s="270"/>
      <c r="D30" s="271" t="s">
        <v>136</v>
      </c>
      <c r="E30" s="270">
        <f>SUM(F30:I30)</f>
        <v>0</v>
      </c>
      <c r="F30" s="261"/>
      <c r="G30" s="293"/>
      <c r="H30" s="293"/>
      <c r="I30" s="293"/>
      <c r="J30" s="278"/>
      <c r="K30" s="178"/>
      <c r="L30" s="178"/>
      <c r="M30" s="178"/>
      <c r="X30" s="178"/>
      <c r="Y30" s="178"/>
      <c r="Z30" s="178"/>
    </row>
    <row r="31" s="1" customFormat="1" ht="22.5" customHeight="1" x14ac:dyDescent="0.15" spans="1:26">
      <c r="A31" s="296"/>
      <c r="B31" s="271" t="s">
        <v>120</v>
      </c>
      <c r="C31" s="270"/>
      <c r="D31" s="271" t="s">
        <v>137</v>
      </c>
      <c r="E31" s="270">
        <f>SUM(F31:I31)</f>
        <v>0</v>
      </c>
      <c r="F31" s="261"/>
      <c r="G31" s="293"/>
      <c r="H31" s="293"/>
      <c r="I31" s="293"/>
      <c r="J31" s="278"/>
      <c r="K31" s="178"/>
      <c r="L31" s="178"/>
      <c r="M31" s="178"/>
      <c r="X31" s="178"/>
      <c r="Y31" s="178"/>
      <c r="Z31" s="178"/>
    </row>
    <row r="32" s="1" customFormat="1" ht="22.5" customHeight="1" x14ac:dyDescent="0.15" spans="1:26">
      <c r="A32" s="296"/>
      <c r="B32" s="271" t="s">
        <v>120</v>
      </c>
      <c r="C32" s="270"/>
      <c r="D32" s="271" t="s">
        <v>138</v>
      </c>
      <c r="E32" s="270">
        <f>SUM(F32:I32)</f>
        <v>0</v>
      </c>
      <c r="F32" s="261"/>
      <c r="G32" s="293"/>
      <c r="H32" s="293"/>
      <c r="I32" s="293"/>
      <c r="J32" s="278"/>
      <c r="K32" s="178"/>
      <c r="L32" s="178"/>
      <c r="M32" s="178"/>
      <c r="X32" s="178"/>
      <c r="Y32" s="178"/>
      <c r="Z32" s="178"/>
    </row>
    <row r="33" s="1" customFormat="1" ht="22.5" customHeight="1" x14ac:dyDescent="0.15" spans="1:26">
      <c r="A33" s="295"/>
      <c r="B33" s="271" t="s">
        <v>120</v>
      </c>
      <c r="C33" s="270"/>
      <c r="D33" s="271" t="s">
        <v>139</v>
      </c>
      <c r="E33" s="270">
        <f>SUM(F33:I33)</f>
        <v>0</v>
      </c>
      <c r="F33" s="261"/>
      <c r="G33" s="293"/>
      <c r="H33" s="293"/>
      <c r="I33" s="293"/>
      <c r="J33" s="292"/>
      <c r="K33" s="178"/>
      <c r="L33" s="178"/>
      <c r="M33" s="178"/>
      <c r="X33" s="178"/>
      <c r="Y33" s="178"/>
      <c r="Z33" s="178"/>
    </row>
    <row r="34" ht="9.75" customHeight="1" x14ac:dyDescent="0.15" spans="1:10">
      <c r="A34" s="78"/>
      <c r="B34" s="78"/>
      <c r="C34" s="78"/>
      <c r="D34" s="36"/>
      <c r="E34" s="78"/>
      <c r="F34" s="78"/>
      <c r="G34" s="78"/>
      <c r="H34" s="78"/>
      <c r="I34" s="78"/>
      <c r="J34" s="68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honeticPr fontId="0" type="noConversion"/>
  <pageMargins left="0.7499062639521802" right="0.7499062639521802" top="0.2701051357224232" bottom="0.2701051357224232" header="0.0" footer="0.0"/>
  <pageSetup paperSize="9" scale="48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CN36"/>
  <sheetViews>
    <sheetView zoomScaleNormal="100" topLeftCell="A1" workbookViewId="0">
      <pane ySplit="6" topLeftCell="A7" activePane="bottomLeft" state="frozen"/>
      <selection activeCell="A9" activeCellId="0" sqref="A9:XFD36"/>
      <selection pane="bottomLeft" activeCell="A9" activeCellId="0" sqref="A9:XFD36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3.375" customWidth="1" style="3"/>
    <col min="5" max="5" width="41.0" customWidth="1" style="3"/>
    <col min="6" max="6" width="17.5" customWidth="1" style="3"/>
    <col min="7" max="9" width="15.75" customWidth="1" style="3"/>
    <col min="10" max="10" width="11.375" customWidth="1" style="3"/>
    <col min="11" max="16" width="10.25" customWidth="1" style="3"/>
    <col min="17" max="18" width="11.375" customWidth="1" style="3"/>
    <col min="19" max="19" width="10.25" customWidth="1" style="3"/>
    <col min="20" max="20" width="11.375" customWidth="1" style="3"/>
    <col min="21" max="26" width="10.25" customWidth="1" style="3"/>
    <col min="27" max="28" width="12.5" customWidth="1" style="3"/>
    <col min="29" max="29" width="10.25" customWidth="1" style="3"/>
    <col min="30" max="30" width="12.5" customWidth="1" style="3"/>
    <col min="31" max="39" width="10.25" customWidth="1" style="3"/>
    <col min="40" max="40" width="12.5" customWidth="1" style="3"/>
    <col min="41" max="41" width="10.25" customWidth="1" style="3"/>
    <col min="42" max="42" width="12.5" customWidth="1" style="3"/>
    <col min="43" max="43" width="1.5" customWidth="1" style="3"/>
    <col min="44" max="46" width="9.75" customWidth="1" style="3"/>
    <col min="47" max="16384" width="10.0" style="3"/>
  </cols>
  <sheetData>
    <row r="1" ht="16.35" customHeight="1" x14ac:dyDescent="0.15" spans="1:43">
      <c r="A1" s="35"/>
      <c r="B1" s="58" t="s">
        <v>140</v>
      </c>
      <c r="C1" s="35"/>
      <c r="E1" s="59"/>
      <c r="F1" s="33"/>
      <c r="G1" s="33"/>
      <c r="H1" s="33"/>
      <c r="I1" s="59"/>
      <c r="J1" s="59"/>
      <c r="K1" s="33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Q1" s="65"/>
    </row>
    <row r="2" ht="22.5" customHeight="1" x14ac:dyDescent="0.15" spans="1:43">
      <c r="A2" s="33"/>
      <c r="B2" s="187" t="s">
        <v>141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65"/>
    </row>
    <row r="3" s="1" customFormat="1" ht="19.55" customHeight="1" x14ac:dyDescent="0.15" spans="1:92">
      <c r="A3" s="283"/>
      <c r="B3" s="284" t="s">
        <v>6</v>
      </c>
      <c r="C3" s="284"/>
      <c r="D3" s="284"/>
      <c r="E3" s="284"/>
      <c r="F3" s="178"/>
      <c r="G3" s="283"/>
      <c r="H3" s="304"/>
      <c r="I3" s="303"/>
      <c r="J3" s="303"/>
      <c r="K3" s="282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2" t="s">
        <v>7</v>
      </c>
      <c r="AP3" s="302"/>
      <c r="AQ3" s="297"/>
      <c r="AR3" s="178"/>
      <c r="AS3" s="178"/>
      <c r="AT3" s="178"/>
      <c r="AZ3" s="178"/>
      <c r="CL3" s="178"/>
      <c r="CM3" s="178"/>
      <c r="CN3" s="178"/>
    </row>
    <row r="4" s="1" customFormat="1" ht="24.4" customHeight="1" x14ac:dyDescent="0.15" spans="1:92">
      <c r="A4" s="290"/>
      <c r="B4" s="289" t="s">
        <v>10</v>
      </c>
      <c r="C4" s="289"/>
      <c r="D4" s="289"/>
      <c r="E4" s="289"/>
      <c r="F4" s="289" t="s">
        <v>142</v>
      </c>
      <c r="G4" s="289" t="s">
        <v>143</v>
      </c>
      <c r="H4" s="289"/>
      <c r="I4" s="289"/>
      <c r="J4" s="289"/>
      <c r="K4" s="289"/>
      <c r="L4" s="289"/>
      <c r="M4" s="289"/>
      <c r="N4" s="289"/>
      <c r="O4" s="289"/>
      <c r="P4" s="289"/>
      <c r="Q4" s="289" t="s">
        <v>144</v>
      </c>
      <c r="R4" s="289"/>
      <c r="S4" s="289"/>
      <c r="T4" s="289"/>
      <c r="U4" s="289"/>
      <c r="V4" s="289"/>
      <c r="W4" s="289"/>
      <c r="X4" s="289"/>
      <c r="Y4" s="289"/>
      <c r="Z4" s="289"/>
      <c r="AA4" s="289" t="s">
        <v>145</v>
      </c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97"/>
      <c r="AR4" s="178"/>
      <c r="AS4" s="178"/>
      <c r="AT4" s="178"/>
      <c r="CL4" s="178"/>
      <c r="CM4" s="178"/>
      <c r="CN4" s="178"/>
    </row>
    <row r="5" s="1" customFormat="1" ht="24.4" customHeight="1" x14ac:dyDescent="0.15" spans="1:92">
      <c r="A5" s="290"/>
      <c r="B5" s="289" t="s">
        <v>79</v>
      </c>
      <c r="C5" s="289"/>
      <c r="D5" s="289" t="s">
        <v>70</v>
      </c>
      <c r="E5" s="289" t="s">
        <v>71</v>
      </c>
      <c r="F5" s="289"/>
      <c r="G5" s="289" t="s">
        <v>59</v>
      </c>
      <c r="H5" s="289" t="s">
        <v>146</v>
      </c>
      <c r="I5" s="289"/>
      <c r="J5" s="289"/>
      <c r="K5" s="289" t="s">
        <v>147</v>
      </c>
      <c r="L5" s="289"/>
      <c r="M5" s="289"/>
      <c r="N5" s="289" t="s">
        <v>148</v>
      </c>
      <c r="O5" s="289"/>
      <c r="P5" s="289"/>
      <c r="Q5" s="289" t="s">
        <v>59</v>
      </c>
      <c r="R5" s="289" t="s">
        <v>146</v>
      </c>
      <c r="S5" s="289"/>
      <c r="T5" s="289"/>
      <c r="U5" s="289" t="s">
        <v>147</v>
      </c>
      <c r="V5" s="289"/>
      <c r="W5" s="289"/>
      <c r="X5" s="289" t="s">
        <v>148</v>
      </c>
      <c r="Y5" s="289"/>
      <c r="Z5" s="289"/>
      <c r="AA5" s="289" t="s">
        <v>59</v>
      </c>
      <c r="AB5" s="289" t="s">
        <v>146</v>
      </c>
      <c r="AC5" s="289"/>
      <c r="AD5" s="289"/>
      <c r="AE5" s="289" t="s">
        <v>147</v>
      </c>
      <c r="AF5" s="289"/>
      <c r="AG5" s="289"/>
      <c r="AH5" s="289" t="s">
        <v>148</v>
      </c>
      <c r="AI5" s="289"/>
      <c r="AJ5" s="289"/>
      <c r="AK5" s="289" t="s">
        <v>149</v>
      </c>
      <c r="AL5" s="289"/>
      <c r="AM5" s="289"/>
      <c r="AN5" s="289" t="s">
        <v>104</v>
      </c>
      <c r="AO5" s="289"/>
      <c r="AP5" s="289"/>
      <c r="AQ5" s="297"/>
      <c r="AR5" s="178"/>
      <c r="AS5" s="178"/>
      <c r="AT5" s="178"/>
      <c r="CL5" s="178"/>
      <c r="CM5" s="178"/>
      <c r="CN5" s="178"/>
    </row>
    <row r="6" s="1" customFormat="1" ht="24.4" customHeight="1" x14ac:dyDescent="0.15" spans="1:92">
      <c r="A6" s="300"/>
      <c r="B6" s="276" t="s">
        <v>80</v>
      </c>
      <c r="C6" s="276" t="s">
        <v>81</v>
      </c>
      <c r="D6" s="289"/>
      <c r="E6" s="289"/>
      <c r="F6" s="289"/>
      <c r="G6" s="289"/>
      <c r="H6" s="276" t="s">
        <v>150</v>
      </c>
      <c r="I6" s="276" t="s">
        <v>75</v>
      </c>
      <c r="J6" s="276" t="s">
        <v>76</v>
      </c>
      <c r="K6" s="276" t="s">
        <v>150</v>
      </c>
      <c r="L6" s="276" t="s">
        <v>75</v>
      </c>
      <c r="M6" s="276" t="s">
        <v>76</v>
      </c>
      <c r="N6" s="276" t="s">
        <v>150</v>
      </c>
      <c r="O6" s="276" t="s">
        <v>75</v>
      </c>
      <c r="P6" s="276" t="s">
        <v>76</v>
      </c>
      <c r="Q6" s="289"/>
      <c r="R6" s="276" t="s">
        <v>150</v>
      </c>
      <c r="S6" s="276" t="s">
        <v>75</v>
      </c>
      <c r="T6" s="276" t="s">
        <v>76</v>
      </c>
      <c r="U6" s="276" t="s">
        <v>150</v>
      </c>
      <c r="V6" s="276" t="s">
        <v>75</v>
      </c>
      <c r="W6" s="276" t="s">
        <v>76</v>
      </c>
      <c r="X6" s="276" t="s">
        <v>150</v>
      </c>
      <c r="Y6" s="276" t="s">
        <v>75</v>
      </c>
      <c r="Z6" s="276" t="s">
        <v>76</v>
      </c>
      <c r="AA6" s="289"/>
      <c r="AB6" s="276" t="s">
        <v>150</v>
      </c>
      <c r="AC6" s="276" t="s">
        <v>75</v>
      </c>
      <c r="AD6" s="276" t="s">
        <v>76</v>
      </c>
      <c r="AE6" s="276" t="s">
        <v>150</v>
      </c>
      <c r="AF6" s="276" t="s">
        <v>75</v>
      </c>
      <c r="AG6" s="276" t="s">
        <v>76</v>
      </c>
      <c r="AH6" s="276" t="s">
        <v>150</v>
      </c>
      <c r="AI6" s="276" t="s">
        <v>75</v>
      </c>
      <c r="AJ6" s="276" t="s">
        <v>76</v>
      </c>
      <c r="AK6" s="276" t="s">
        <v>150</v>
      </c>
      <c r="AL6" s="276" t="s">
        <v>75</v>
      </c>
      <c r="AM6" s="276" t="s">
        <v>76</v>
      </c>
      <c r="AN6" s="276" t="s">
        <v>150</v>
      </c>
      <c r="AO6" s="276" t="s">
        <v>75</v>
      </c>
      <c r="AP6" s="276" t="s">
        <v>76</v>
      </c>
      <c r="AQ6" s="297"/>
      <c r="AR6" s="178"/>
      <c r="AS6" s="178"/>
      <c r="AT6" s="178"/>
      <c r="CL6" s="178"/>
      <c r="CM6" s="178"/>
      <c r="CN6" s="178"/>
    </row>
    <row r="7" s="1" customFormat="1" ht="22.5" customHeight="1" x14ac:dyDescent="0.15" spans="1:92">
      <c r="A7" s="290"/>
      <c r="B7" s="260"/>
      <c r="C7" s="301"/>
      <c r="D7" s="260"/>
      <c r="E7" s="260" t="s">
        <v>72</v>
      </c>
      <c r="F7" s="259">
        <f>F8</f>
        <v>514.8</v>
      </c>
      <c r="G7" s="259">
        <f>G8</f>
        <v>514.8</v>
      </c>
      <c r="H7" s="259">
        <f>H8</f>
        <v>514.8</v>
      </c>
      <c r="I7" s="259">
        <f>I8</f>
        <v>514.8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97"/>
      <c r="AR7" s="178"/>
      <c r="AS7" s="178"/>
      <c r="AT7" s="178"/>
      <c r="CL7" s="178"/>
      <c r="CM7" s="178"/>
      <c r="CN7" s="178"/>
    </row>
    <row r="8" s="1" customFormat="1" ht="22.5" customHeight="1" x14ac:dyDescent="0.15" spans="1:92">
      <c r="A8" s="290"/>
      <c r="B8" s="260"/>
      <c r="C8" s="301"/>
      <c r="D8" s="260">
        <v>216001</v>
      </c>
      <c r="E8" s="260" t="s">
        <v>0</v>
      </c>
      <c r="F8" s="261">
        <f>G8</f>
        <v>514.8</v>
      </c>
      <c r="G8" s="261">
        <f>H8</f>
        <v>514.8</v>
      </c>
      <c r="H8" s="261">
        <f>I8+J8</f>
        <v>514.8</v>
      </c>
      <c r="I8" s="261">
        <f>I9+I20+I32</f>
        <v>514.8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97"/>
      <c r="AR8" s="178"/>
      <c r="AS8" s="178"/>
      <c r="AT8" s="178"/>
      <c r="CL8" s="178"/>
      <c r="CM8" s="178"/>
      <c r="CN8" s="178"/>
    </row>
    <row r="9" s="368" customFormat="1" ht="22.5" customHeight="1" x14ac:dyDescent="0.15" spans="1:92">
      <c r="A9" s="375"/>
      <c r="B9" s="373">
        <v>301</v>
      </c>
      <c r="C9" s="374"/>
      <c r="D9" s="373">
        <v>216001</v>
      </c>
      <c r="E9" s="373" t="s">
        <v>151</v>
      </c>
      <c r="F9" s="372">
        <f>G9</f>
        <v>409.03999999999996</v>
      </c>
      <c r="G9" s="372">
        <f>H9</f>
        <v>409.03999999999996</v>
      </c>
      <c r="H9" s="372">
        <f>I9+J9</f>
        <v>409.03999999999996</v>
      </c>
      <c r="I9" s="372">
        <f>SUM(I10:I19)</f>
        <v>409.03999999999996</v>
      </c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0"/>
      <c r="AR9" s="369"/>
      <c r="AS9" s="369"/>
      <c r="AT9" s="369"/>
      <c r="CL9" s="369"/>
      <c r="CM9" s="369"/>
      <c r="CN9" s="369"/>
    </row>
    <row r="10" s="368" customFormat="1" ht="22.5" customHeight="1" x14ac:dyDescent="0.15" spans="1:92">
      <c r="A10" s="375"/>
      <c r="B10" s="373" t="s">
        <v>152</v>
      </c>
      <c r="C10" s="374" t="s">
        <v>85</v>
      </c>
      <c r="D10" s="373">
        <v>216001</v>
      </c>
      <c r="E10" s="373" t="s">
        <v>153</v>
      </c>
      <c r="F10" s="372">
        <f>G10</f>
        <v>93.76</v>
      </c>
      <c r="G10" s="372">
        <f>H10</f>
        <v>93.76</v>
      </c>
      <c r="H10" s="372">
        <f>I10+J10</f>
        <v>93.76</v>
      </c>
      <c r="I10" s="372">
        <v>93.76</v>
      </c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0"/>
      <c r="AR10" s="369"/>
      <c r="AS10" s="369"/>
      <c r="AT10" s="369"/>
      <c r="CL10" s="369"/>
      <c r="CM10" s="369"/>
      <c r="CN10" s="369"/>
    </row>
    <row r="11" s="368" customFormat="1" ht="22.5" customHeight="1" x14ac:dyDescent="0.15" spans="1:92">
      <c r="A11" s="375"/>
      <c r="B11" s="373" t="s">
        <v>152</v>
      </c>
      <c r="C11" s="374" t="s">
        <v>92</v>
      </c>
      <c r="D11" s="373">
        <v>216001</v>
      </c>
      <c r="E11" s="373" t="s">
        <v>154</v>
      </c>
      <c r="F11" s="372">
        <f>G11</f>
        <v>83.58</v>
      </c>
      <c r="G11" s="372">
        <f>H11</f>
        <v>83.58</v>
      </c>
      <c r="H11" s="372">
        <f>I11+J11</f>
        <v>83.58</v>
      </c>
      <c r="I11" s="372">
        <v>83.58</v>
      </c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0"/>
      <c r="AR11" s="369"/>
      <c r="AS11" s="369"/>
      <c r="AT11" s="369"/>
      <c r="CL11" s="369"/>
      <c r="CM11" s="369"/>
      <c r="CN11" s="369"/>
    </row>
    <row r="12" s="368" customFormat="1" ht="22.5" customHeight="1" x14ac:dyDescent="0.15" spans="1:92">
      <c r="A12" s="375"/>
      <c r="B12" s="373" t="s">
        <v>152</v>
      </c>
      <c r="C12" s="374" t="s">
        <v>155</v>
      </c>
      <c r="D12" s="373">
        <v>216001</v>
      </c>
      <c r="E12" s="373" t="s">
        <v>156</v>
      </c>
      <c r="F12" s="372">
        <f>G12</f>
        <v>3.22</v>
      </c>
      <c r="G12" s="372">
        <f>H12</f>
        <v>3.22</v>
      </c>
      <c r="H12" s="372">
        <f>I12+J12</f>
        <v>3.22</v>
      </c>
      <c r="I12" s="372">
        <v>3.22</v>
      </c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0"/>
      <c r="AR12" s="369"/>
      <c r="AS12" s="369"/>
      <c r="AT12" s="369"/>
      <c r="CL12" s="369"/>
      <c r="CM12" s="369"/>
      <c r="CN12" s="369"/>
    </row>
    <row r="13" s="368" customFormat="1" ht="22.5" customHeight="1" x14ac:dyDescent="0.15" spans="1:92">
      <c r="A13" s="375"/>
      <c r="B13" s="373" t="s">
        <v>152</v>
      </c>
      <c r="C13" s="374" t="s">
        <v>157</v>
      </c>
      <c r="D13" s="373">
        <v>216001</v>
      </c>
      <c r="E13" s="373" t="s">
        <v>158</v>
      </c>
      <c r="F13" s="372">
        <f>G13</f>
        <v>93.81</v>
      </c>
      <c r="G13" s="372">
        <f>H13</f>
        <v>93.81</v>
      </c>
      <c r="H13" s="372">
        <f>I13+J13</f>
        <v>93.81</v>
      </c>
      <c r="I13" s="372">
        <v>93.81</v>
      </c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0"/>
      <c r="AR13" s="369"/>
      <c r="AS13" s="369"/>
      <c r="AT13" s="369"/>
      <c r="CL13" s="369"/>
      <c r="CM13" s="369"/>
      <c r="CN13" s="369"/>
    </row>
    <row r="14" s="368" customFormat="1" ht="22.5" customHeight="1" x14ac:dyDescent="0.15" spans="1:92">
      <c r="A14" s="375"/>
      <c r="B14" s="373" t="s">
        <v>152</v>
      </c>
      <c r="C14" s="374" t="s">
        <v>159</v>
      </c>
      <c r="D14" s="373">
        <v>216001</v>
      </c>
      <c r="E14" s="373" t="s">
        <v>160</v>
      </c>
      <c r="F14" s="372">
        <f>G14</f>
        <v>24.44</v>
      </c>
      <c r="G14" s="372">
        <f>H14</f>
        <v>24.44</v>
      </c>
      <c r="H14" s="372">
        <f>I14+J14</f>
        <v>24.44</v>
      </c>
      <c r="I14" s="372">
        <v>24.44</v>
      </c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0"/>
      <c r="AR14" s="369"/>
      <c r="AS14" s="369"/>
      <c r="AT14" s="369"/>
      <c r="CL14" s="369"/>
      <c r="CM14" s="369"/>
      <c r="CN14" s="369"/>
    </row>
    <row r="15" s="368" customFormat="1" ht="22.5" customHeight="1" x14ac:dyDescent="0.15" spans="1:92">
      <c r="A15" s="375"/>
      <c r="B15" s="373" t="s">
        <v>152</v>
      </c>
      <c r="C15" s="374" t="s">
        <v>161</v>
      </c>
      <c r="D15" s="373">
        <v>216001</v>
      </c>
      <c r="E15" s="373" t="s">
        <v>162</v>
      </c>
      <c r="F15" s="372">
        <f>G15</f>
        <v>3.55</v>
      </c>
      <c r="G15" s="372">
        <f>H15</f>
        <v>3.55</v>
      </c>
      <c r="H15" s="372">
        <f>I15+J15</f>
        <v>3.55</v>
      </c>
      <c r="I15" s="372">
        <v>3.55</v>
      </c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0"/>
      <c r="AR15" s="369"/>
      <c r="AS15" s="369"/>
      <c r="AT15" s="369"/>
      <c r="CL15" s="369"/>
      <c r="CM15" s="369"/>
      <c r="CN15" s="369"/>
    </row>
    <row r="16" s="368" customFormat="1" ht="22.5" customHeight="1" x14ac:dyDescent="0.15" spans="1:92">
      <c r="A16" s="375"/>
      <c r="B16" s="373" t="s">
        <v>152</v>
      </c>
      <c r="C16" s="374" t="s">
        <v>163</v>
      </c>
      <c r="D16" s="373">
        <v>216001</v>
      </c>
      <c r="E16" s="373" t="s">
        <v>164</v>
      </c>
      <c r="F16" s="372">
        <f>G16</f>
        <v>15.87</v>
      </c>
      <c r="G16" s="372">
        <f>H16</f>
        <v>15.87</v>
      </c>
      <c r="H16" s="372">
        <f>I16+J16</f>
        <v>15.87</v>
      </c>
      <c r="I16" s="372">
        <v>15.87</v>
      </c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0"/>
      <c r="AR16" s="369"/>
      <c r="AS16" s="369"/>
      <c r="AT16" s="369"/>
      <c r="CL16" s="369"/>
      <c r="CM16" s="369"/>
      <c r="CN16" s="369"/>
    </row>
    <row r="17" s="368" customFormat="1" ht="22.5" customHeight="1" x14ac:dyDescent="0.15" spans="1:92">
      <c r="A17" s="375"/>
      <c r="B17" s="373" t="s">
        <v>152</v>
      </c>
      <c r="C17" s="374" t="s">
        <v>165</v>
      </c>
      <c r="D17" s="373">
        <v>216001</v>
      </c>
      <c r="E17" s="373" t="s">
        <v>166</v>
      </c>
      <c r="F17" s="372">
        <f>G17</f>
        <v>20.53</v>
      </c>
      <c r="G17" s="372">
        <f>H17</f>
        <v>20.53</v>
      </c>
      <c r="H17" s="372">
        <f>I17+J17</f>
        <v>20.53</v>
      </c>
      <c r="I17" s="372">
        <f>14.3+6.23</f>
        <v>20.53</v>
      </c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0"/>
      <c r="AR17" s="369"/>
      <c r="AS17" s="369"/>
      <c r="AT17" s="369"/>
      <c r="CL17" s="369"/>
      <c r="CM17" s="369"/>
      <c r="CN17" s="369"/>
    </row>
    <row r="18" s="368" customFormat="1" ht="22.5" customHeight="1" x14ac:dyDescent="0.15" spans="1:92">
      <c r="A18" s="375"/>
      <c r="B18" s="373" t="s">
        <v>152</v>
      </c>
      <c r="C18" s="374" t="s">
        <v>95</v>
      </c>
      <c r="D18" s="373">
        <v>216001</v>
      </c>
      <c r="E18" s="373" t="s">
        <v>167</v>
      </c>
      <c r="F18" s="372">
        <f>G18</f>
        <v>30.28</v>
      </c>
      <c r="G18" s="372">
        <f>H18</f>
        <v>30.28</v>
      </c>
      <c r="H18" s="372">
        <f>I18+J18</f>
        <v>30.28</v>
      </c>
      <c r="I18" s="372">
        <v>30.28</v>
      </c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0"/>
      <c r="AR18" s="369"/>
      <c r="AS18" s="369"/>
      <c r="AT18" s="369"/>
      <c r="CL18" s="369"/>
      <c r="CM18" s="369"/>
      <c r="CN18" s="369"/>
    </row>
    <row r="19" s="368" customFormat="1" ht="22.5" customHeight="1" x14ac:dyDescent="0.15" spans="1:92">
      <c r="A19" s="375"/>
      <c r="B19" s="373" t="s">
        <v>152</v>
      </c>
      <c r="C19" s="374" t="s">
        <v>168</v>
      </c>
      <c r="D19" s="373">
        <v>216001</v>
      </c>
      <c r="E19" s="373" t="s">
        <v>169</v>
      </c>
      <c r="F19" s="372">
        <f>G19</f>
        <v>40</v>
      </c>
      <c r="G19" s="372">
        <f>H19</f>
        <v>40</v>
      </c>
      <c r="H19" s="372">
        <f>I19+J19</f>
        <v>40</v>
      </c>
      <c r="I19" s="372">
        <v>40</v>
      </c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0"/>
      <c r="AR19" s="369"/>
      <c r="AS19" s="369"/>
      <c r="AT19" s="369"/>
      <c r="CL19" s="369"/>
      <c r="CM19" s="369"/>
      <c r="CN19" s="369"/>
    </row>
    <row r="20" s="368" customFormat="1" ht="22.5" customHeight="1" x14ac:dyDescent="0.15" spans="1:92">
      <c r="A20" s="375"/>
      <c r="B20" s="373">
        <v>302</v>
      </c>
      <c r="C20" s="374"/>
      <c r="D20" s="373">
        <v>216001</v>
      </c>
      <c r="E20" s="373" t="s">
        <v>170</v>
      </c>
      <c r="F20" s="372">
        <f>G20</f>
        <v>58.98</v>
      </c>
      <c r="G20" s="372">
        <f>H20</f>
        <v>58.98</v>
      </c>
      <c r="H20" s="372">
        <f>I20+J20</f>
        <v>58.98</v>
      </c>
      <c r="I20" s="372">
        <f>SUM(I21:I31)</f>
        <v>58.98</v>
      </c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0"/>
      <c r="AR20" s="369"/>
      <c r="AS20" s="369"/>
      <c r="AT20" s="369"/>
      <c r="CL20" s="369"/>
      <c r="CM20" s="369"/>
      <c r="CN20" s="369"/>
    </row>
    <row r="21" s="368" customFormat="1" ht="22.5" customHeight="1" x14ac:dyDescent="0.15" spans="1:92">
      <c r="A21" s="375"/>
      <c r="B21" s="373" t="s">
        <v>171</v>
      </c>
      <c r="C21" s="374" t="s">
        <v>85</v>
      </c>
      <c r="D21" s="373">
        <v>216001</v>
      </c>
      <c r="E21" s="373" t="s">
        <v>172</v>
      </c>
      <c r="F21" s="372">
        <f>G21</f>
        <v>6.16</v>
      </c>
      <c r="G21" s="372">
        <f>H21</f>
        <v>6.16</v>
      </c>
      <c r="H21" s="372">
        <f>I21+J21</f>
        <v>6.16</v>
      </c>
      <c r="I21" s="372">
        <v>6.16</v>
      </c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0"/>
      <c r="AR21" s="369"/>
      <c r="AS21" s="369"/>
      <c r="AT21" s="369"/>
      <c r="CL21" s="369"/>
      <c r="CM21" s="369"/>
      <c r="CN21" s="369"/>
    </row>
    <row r="22" s="368" customFormat="1" ht="22.5" customHeight="1" x14ac:dyDescent="0.15" spans="1:92">
      <c r="A22" s="375"/>
      <c r="B22" s="373" t="s">
        <v>171</v>
      </c>
      <c r="C22" s="374" t="s">
        <v>90</v>
      </c>
      <c r="D22" s="373">
        <v>216001</v>
      </c>
      <c r="E22" s="373" t="s">
        <v>173</v>
      </c>
      <c r="F22" s="372">
        <f>G22</f>
        <v>0.61</v>
      </c>
      <c r="G22" s="372">
        <f>H22</f>
        <v>0.61</v>
      </c>
      <c r="H22" s="372">
        <f>I22+J22</f>
        <v>0.61</v>
      </c>
      <c r="I22" s="372">
        <v>0.61</v>
      </c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0"/>
      <c r="AR22" s="369"/>
      <c r="AS22" s="369"/>
      <c r="AT22" s="369"/>
      <c r="CL22" s="369"/>
      <c r="CM22" s="369"/>
      <c r="CN22" s="369"/>
    </row>
    <row r="23" s="368" customFormat="1" ht="22.5" customHeight="1" x14ac:dyDescent="0.15" spans="1:92">
      <c r="A23" s="375"/>
      <c r="B23" s="373" t="s">
        <v>171</v>
      </c>
      <c r="C23" s="374" t="s">
        <v>174</v>
      </c>
      <c r="D23" s="373">
        <v>216001</v>
      </c>
      <c r="E23" s="373" t="s">
        <v>175</v>
      </c>
      <c r="F23" s="372">
        <f>G23</f>
        <v>1.53</v>
      </c>
      <c r="G23" s="372">
        <f>H23</f>
        <v>1.53</v>
      </c>
      <c r="H23" s="372">
        <f>I23+J23</f>
        <v>1.53</v>
      </c>
      <c r="I23" s="372">
        <v>1.53</v>
      </c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0"/>
      <c r="AR23" s="369"/>
      <c r="AS23" s="369"/>
      <c r="AT23" s="369"/>
      <c r="CL23" s="369"/>
      <c r="CM23" s="369"/>
      <c r="CN23" s="369"/>
    </row>
    <row r="24" s="368" customFormat="1" ht="22.5" customHeight="1" x14ac:dyDescent="0.15" spans="1:92">
      <c r="A24" s="375"/>
      <c r="B24" s="373" t="s">
        <v>171</v>
      </c>
      <c r="C24" s="374" t="s">
        <v>157</v>
      </c>
      <c r="D24" s="373">
        <v>216001</v>
      </c>
      <c r="E24" s="373" t="s">
        <v>176</v>
      </c>
      <c r="F24" s="372">
        <f>G24</f>
        <v>2.28</v>
      </c>
      <c r="G24" s="372">
        <f>H24</f>
        <v>2.28</v>
      </c>
      <c r="H24" s="372">
        <f>I24+J24</f>
        <v>2.28</v>
      </c>
      <c r="I24" s="372">
        <v>2.28</v>
      </c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0"/>
      <c r="AR24" s="369"/>
      <c r="AS24" s="369"/>
      <c r="AT24" s="369"/>
      <c r="CL24" s="369"/>
      <c r="CM24" s="369"/>
      <c r="CN24" s="369"/>
    </row>
    <row r="25" s="368" customFormat="1" ht="22.5" customHeight="1" x14ac:dyDescent="0.15" spans="1:92">
      <c r="A25" s="375"/>
      <c r="B25" s="373" t="s">
        <v>171</v>
      </c>
      <c r="C25" s="374" t="s">
        <v>165</v>
      </c>
      <c r="D25" s="373">
        <v>216001</v>
      </c>
      <c r="E25" s="373" t="s">
        <v>177</v>
      </c>
      <c r="F25" s="372">
        <f>G25</f>
        <v>18.36</v>
      </c>
      <c r="G25" s="372">
        <f>H25</f>
        <v>18.36</v>
      </c>
      <c r="H25" s="372">
        <f>I25+J25</f>
        <v>18.36</v>
      </c>
      <c r="I25" s="372">
        <v>18.36</v>
      </c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0"/>
      <c r="AR25" s="369"/>
      <c r="AS25" s="369"/>
      <c r="AT25" s="369"/>
      <c r="CL25" s="369"/>
      <c r="CM25" s="369"/>
      <c r="CN25" s="369"/>
    </row>
    <row r="26" s="368" customFormat="1" ht="22.5" customHeight="1" x14ac:dyDescent="0.15" spans="1:92">
      <c r="A26" s="375"/>
      <c r="B26" s="373" t="s">
        <v>171</v>
      </c>
      <c r="C26" s="374" t="s">
        <v>178</v>
      </c>
      <c r="D26" s="373">
        <v>216001</v>
      </c>
      <c r="E26" s="373" t="s">
        <v>179</v>
      </c>
      <c r="F26" s="372">
        <f>G26</f>
        <v>1.76</v>
      </c>
      <c r="G26" s="372">
        <f>H26</f>
        <v>1.76</v>
      </c>
      <c r="H26" s="372">
        <f>I26+J26</f>
        <v>1.76</v>
      </c>
      <c r="I26" s="372">
        <v>1.76</v>
      </c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0"/>
      <c r="AR26" s="369"/>
      <c r="AS26" s="369"/>
      <c r="AT26" s="369"/>
      <c r="CL26" s="369"/>
      <c r="CM26" s="369"/>
      <c r="CN26" s="369"/>
    </row>
    <row r="27" s="368" customFormat="1" ht="22.5" customHeight="1" x14ac:dyDescent="0.15" spans="1:92">
      <c r="A27" s="375"/>
      <c r="B27" s="373" t="s">
        <v>171</v>
      </c>
      <c r="C27" s="374" t="s">
        <v>180</v>
      </c>
      <c r="D27" s="373">
        <v>216001</v>
      </c>
      <c r="E27" s="373" t="s">
        <v>181</v>
      </c>
      <c r="F27" s="372">
        <f>G27</f>
        <v>5.48</v>
      </c>
      <c r="G27" s="372">
        <f>H27</f>
        <v>5.48</v>
      </c>
      <c r="H27" s="372">
        <f>I27+J27</f>
        <v>5.48</v>
      </c>
      <c r="I27" s="372">
        <v>5.48</v>
      </c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0"/>
      <c r="AR27" s="369"/>
      <c r="AS27" s="369"/>
      <c r="AT27" s="369"/>
      <c r="CL27" s="369"/>
      <c r="CM27" s="369"/>
      <c r="CN27" s="369"/>
    </row>
    <row r="28" s="368" customFormat="1" ht="22.5" customHeight="1" x14ac:dyDescent="0.15" spans="1:92">
      <c r="A28" s="375"/>
      <c r="B28" s="373" t="s">
        <v>171</v>
      </c>
      <c r="C28" s="374" t="s">
        <v>84</v>
      </c>
      <c r="D28" s="373">
        <v>216001</v>
      </c>
      <c r="E28" s="373" t="s">
        <v>182</v>
      </c>
      <c r="F28" s="372">
        <f>G28</f>
        <v>4.31</v>
      </c>
      <c r="G28" s="372">
        <f>H28</f>
        <v>4.31</v>
      </c>
      <c r="H28" s="372">
        <f>I28+J28</f>
        <v>4.31</v>
      </c>
      <c r="I28" s="372">
        <f>1.49+2.82</f>
        <v>4.31</v>
      </c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0"/>
      <c r="AR28" s="369"/>
      <c r="AS28" s="369"/>
      <c r="AT28" s="369"/>
      <c r="CL28" s="369"/>
      <c r="CM28" s="369"/>
      <c r="CN28" s="369"/>
    </row>
    <row r="29" s="368" customFormat="1" ht="22.5" customHeight="1" x14ac:dyDescent="0.15" spans="1:92">
      <c r="A29" s="375"/>
      <c r="B29" s="373" t="s">
        <v>171</v>
      </c>
      <c r="C29" s="374" t="s">
        <v>183</v>
      </c>
      <c r="D29" s="373">
        <v>216001</v>
      </c>
      <c r="E29" s="373" t="s">
        <v>184</v>
      </c>
      <c r="F29" s="372">
        <f>G29</f>
        <v>1.62</v>
      </c>
      <c r="G29" s="372">
        <f>H29</f>
        <v>1.62</v>
      </c>
      <c r="H29" s="372">
        <f>I29+J29</f>
        <v>1.62</v>
      </c>
      <c r="I29" s="372">
        <v>1.62</v>
      </c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0"/>
      <c r="AR29" s="369"/>
      <c r="AS29" s="369"/>
      <c r="AT29" s="369"/>
      <c r="CL29" s="369"/>
      <c r="CM29" s="369"/>
      <c r="CN29" s="369"/>
    </row>
    <row r="30" s="368" customFormat="1" ht="22.5" customHeight="1" x14ac:dyDescent="0.15" spans="1:92">
      <c r="A30" s="375"/>
      <c r="B30" s="373" t="s">
        <v>171</v>
      </c>
      <c r="C30" s="374" t="s">
        <v>185</v>
      </c>
      <c r="D30" s="373">
        <v>216001</v>
      </c>
      <c r="E30" s="373" t="s">
        <v>186</v>
      </c>
      <c r="F30" s="372">
        <f>G30</f>
        <v>8.16</v>
      </c>
      <c r="G30" s="372">
        <f>H30</f>
        <v>8.16</v>
      </c>
      <c r="H30" s="372">
        <f>I30+J30</f>
        <v>8.16</v>
      </c>
      <c r="I30" s="372">
        <v>8.16</v>
      </c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0"/>
      <c r="AR30" s="369"/>
      <c r="AS30" s="369"/>
      <c r="AT30" s="369"/>
      <c r="CL30" s="369"/>
      <c r="CM30" s="369"/>
      <c r="CN30" s="369"/>
    </row>
    <row r="31" s="368" customFormat="1" ht="22.5" customHeight="1" x14ac:dyDescent="0.15" spans="1:92">
      <c r="A31" s="375"/>
      <c r="B31" s="373" t="s">
        <v>171</v>
      </c>
      <c r="C31" s="374" t="s">
        <v>163</v>
      </c>
      <c r="D31" s="373">
        <v>216001</v>
      </c>
      <c r="E31" s="373" t="s">
        <v>187</v>
      </c>
      <c r="F31" s="372">
        <f>G31</f>
        <v>8.71</v>
      </c>
      <c r="G31" s="372">
        <f>H31</f>
        <v>8.71</v>
      </c>
      <c r="H31" s="372">
        <f>I31+J31</f>
        <v>8.71</v>
      </c>
      <c r="I31" s="372">
        <f>4.99+3.72</f>
        <v>8.71</v>
      </c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0"/>
      <c r="AR31" s="369"/>
      <c r="AS31" s="369"/>
      <c r="AT31" s="369"/>
      <c r="CL31" s="369"/>
      <c r="CM31" s="369"/>
      <c r="CN31" s="369"/>
    </row>
    <row r="32" s="368" customFormat="1" ht="22.5" customHeight="1" x14ac:dyDescent="0.15" spans="1:92">
      <c r="A32" s="375"/>
      <c r="B32" s="373">
        <v>303</v>
      </c>
      <c r="C32" s="374"/>
      <c r="D32" s="373">
        <v>216001</v>
      </c>
      <c r="E32" s="373" t="s">
        <v>188</v>
      </c>
      <c r="F32" s="372">
        <f>G32</f>
        <v>46.78</v>
      </c>
      <c r="G32" s="372">
        <f>H32</f>
        <v>46.78</v>
      </c>
      <c r="H32" s="372">
        <f>I32+J32</f>
        <v>46.78</v>
      </c>
      <c r="I32" s="372">
        <f>SUM(I33:I36)</f>
        <v>46.78</v>
      </c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0"/>
      <c r="AR32" s="369"/>
      <c r="AS32" s="369"/>
      <c r="AT32" s="369"/>
      <c r="CL32" s="369"/>
      <c r="CM32" s="369"/>
      <c r="CN32" s="369"/>
    </row>
    <row r="33" s="368" customFormat="1" ht="22.5" customHeight="1" x14ac:dyDescent="0.15" spans="1:92">
      <c r="A33" s="375"/>
      <c r="B33" s="373" t="s">
        <v>189</v>
      </c>
      <c r="C33" s="374" t="s">
        <v>85</v>
      </c>
      <c r="D33" s="373">
        <v>216001</v>
      </c>
      <c r="E33" s="373" t="s">
        <v>190</v>
      </c>
      <c r="F33" s="372">
        <f>G33</f>
        <v>18.55</v>
      </c>
      <c r="G33" s="372">
        <f>H33</f>
        <v>18.55</v>
      </c>
      <c r="H33" s="372">
        <f>I33+J33</f>
        <v>18.55</v>
      </c>
      <c r="I33" s="372">
        <v>18.55</v>
      </c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0"/>
      <c r="AR33" s="369"/>
      <c r="AS33" s="369"/>
      <c r="AT33" s="369"/>
      <c r="CL33" s="369"/>
      <c r="CM33" s="369"/>
      <c r="CN33" s="369"/>
    </row>
    <row r="34" s="368" customFormat="1" ht="22.5" customHeight="1" x14ac:dyDescent="0.15" spans="1:92">
      <c r="A34" s="375"/>
      <c r="B34" s="373" t="s">
        <v>189</v>
      </c>
      <c r="C34" s="374" t="s">
        <v>92</v>
      </c>
      <c r="D34" s="373">
        <v>216001</v>
      </c>
      <c r="E34" s="373" t="s">
        <v>191</v>
      </c>
      <c r="F34" s="372">
        <f>G34</f>
        <v>26.27</v>
      </c>
      <c r="G34" s="372">
        <f>H34</f>
        <v>26.27</v>
      </c>
      <c r="H34" s="372">
        <f>I34+J34</f>
        <v>26.27</v>
      </c>
      <c r="I34" s="372">
        <v>26.27</v>
      </c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0"/>
      <c r="AR34" s="369"/>
      <c r="AS34" s="369"/>
      <c r="AT34" s="369"/>
      <c r="CL34" s="369"/>
      <c r="CM34" s="369"/>
      <c r="CN34" s="369"/>
    </row>
    <row r="35" s="368" customFormat="1" ht="22.5" customHeight="1" x14ac:dyDescent="0.15" spans="1:92">
      <c r="A35" s="375"/>
      <c r="B35" s="373" t="s">
        <v>189</v>
      </c>
      <c r="C35" s="374" t="s">
        <v>90</v>
      </c>
      <c r="D35" s="373">
        <v>216001</v>
      </c>
      <c r="E35" s="373" t="s">
        <v>192</v>
      </c>
      <c r="F35" s="372">
        <f>G35</f>
        <v>0.6</v>
      </c>
      <c r="G35" s="372">
        <f>H35</f>
        <v>0.6</v>
      </c>
      <c r="H35" s="372">
        <f>I35+J35</f>
        <v>0.6</v>
      </c>
      <c r="I35" s="372">
        <v>0.6</v>
      </c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0"/>
      <c r="AR35" s="369"/>
      <c r="AS35" s="369"/>
      <c r="AT35" s="369"/>
      <c r="CL35" s="369"/>
      <c r="CM35" s="369"/>
      <c r="CN35" s="369"/>
    </row>
    <row r="36" s="368" customFormat="1" ht="22.5" customHeight="1" x14ac:dyDescent="0.15" spans="1:92">
      <c r="A36" s="375"/>
      <c r="B36" s="373" t="s">
        <v>189</v>
      </c>
      <c r="C36" s="374" t="s">
        <v>157</v>
      </c>
      <c r="D36" s="373">
        <v>216001</v>
      </c>
      <c r="E36" s="373" t="s">
        <v>193</v>
      </c>
      <c r="F36" s="372">
        <f>G36</f>
        <v>1.36</v>
      </c>
      <c r="G36" s="372">
        <f>H36</f>
        <v>1.36</v>
      </c>
      <c r="H36" s="372">
        <f>I36+J36</f>
        <v>1.36</v>
      </c>
      <c r="I36" s="372">
        <v>1.36</v>
      </c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0"/>
      <c r="AR36" s="369"/>
      <c r="AS36" s="369"/>
      <c r="AT36" s="369"/>
      <c r="CL36" s="369"/>
      <c r="CM36" s="369"/>
      <c r="CN36" s="369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honeticPr fontId="0" type="noConversion"/>
  <pageMargins left="0.7499062639521802" right="0.7499062639521802" top="0.2701051357224232" bottom="0.2701051357224232" header="0.0" footer="0.0"/>
  <pageSetup paperSize="9" scale="40" orientation="landscape" fitToHeight="0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N15"/>
  <sheetViews>
    <sheetView tabSelected="1" zoomScaleNormal="100" topLeftCell="A1" workbookViewId="0">
      <pane ySplit="6" topLeftCell="A7" activePane="bottomLeft" state="frozen"/>
      <selection activeCell="F8" activeCellId="0" sqref="F8"/>
      <selection pane="bottomLeft" activeCell="F8" activeCellId="0" sqref="F8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6.375" customWidth="1" style="3"/>
    <col min="6" max="6" width="30.75" customWidth="1" style="3"/>
    <col min="7" max="108" width="16.375" customWidth="1" style="3"/>
    <col min="109" max="109" width="1.5" customWidth="1" style="3"/>
    <col min="110" max="111" width="9.75" customWidth="1" style="3"/>
    <col min="112" max="16384" width="10.0" style="3"/>
  </cols>
  <sheetData>
    <row r="1" ht="16.35" customHeight="1" x14ac:dyDescent="0.15" spans="1:109">
      <c r="A1" s="33"/>
      <c r="B1" s="57" t="s">
        <v>194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E1" s="41"/>
    </row>
    <row r="2" ht="22.5" customHeight="1" x14ac:dyDescent="0.15" spans="1:109">
      <c r="A2" s="33"/>
      <c r="B2" s="187" t="s">
        <v>195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41" t="s">
        <v>4</v>
      </c>
    </row>
    <row r="3" s="1" customFormat="1" ht="19.55" customHeight="1" x14ac:dyDescent="0.15" spans="1:222">
      <c r="A3" s="283"/>
      <c r="B3" s="284" t="s">
        <v>6</v>
      </c>
      <c r="C3" s="284"/>
      <c r="D3" s="284"/>
      <c r="E3" s="284"/>
      <c r="F3" s="284"/>
      <c r="G3" s="283"/>
      <c r="H3" s="302" t="s">
        <v>7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280"/>
      <c r="DG3" s="178"/>
      <c r="HN3" s="178"/>
    </row>
    <row r="4" s="1" customFormat="1" ht="24.4" customHeight="1" x14ac:dyDescent="0.15" spans="1:222">
      <c r="A4" s="300"/>
      <c r="B4" s="289" t="s">
        <v>10</v>
      </c>
      <c r="C4" s="289"/>
      <c r="D4" s="289"/>
      <c r="E4" s="289"/>
      <c r="F4" s="289"/>
      <c r="G4" s="289" t="s">
        <v>59</v>
      </c>
      <c r="H4" s="279" t="s">
        <v>151</v>
      </c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 t="s">
        <v>170</v>
      </c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 t="s">
        <v>188</v>
      </c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306" t="s">
        <v>196</v>
      </c>
      <c r="BI4" s="279" t="s">
        <v>197</v>
      </c>
      <c r="BJ4" s="279"/>
      <c r="BK4" s="279"/>
      <c r="BL4" s="279"/>
      <c r="BM4" s="279" t="s">
        <v>198</v>
      </c>
      <c r="BN4" s="279"/>
      <c r="BO4" s="279" t="s">
        <v>199</v>
      </c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 t="s">
        <v>200</v>
      </c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 t="s">
        <v>201</v>
      </c>
      <c r="CR4" s="279"/>
      <c r="CS4" s="279" t="s">
        <v>202</v>
      </c>
      <c r="CT4" s="279"/>
      <c r="CU4" s="279"/>
      <c r="CV4" s="279"/>
      <c r="CW4" s="279"/>
      <c r="CX4" s="279" t="s">
        <v>203</v>
      </c>
      <c r="CY4" s="279"/>
      <c r="CZ4" s="279"/>
      <c r="DA4" s="279" t="s">
        <v>204</v>
      </c>
      <c r="DB4" s="279"/>
      <c r="DC4" s="279"/>
      <c r="DD4" s="279"/>
      <c r="DE4" s="279"/>
      <c r="DF4" s="300"/>
      <c r="DG4" s="178"/>
      <c r="HN4" s="178"/>
    </row>
    <row r="5" s="1" customFormat="1" ht="24.4" customHeight="1" x14ac:dyDescent="0.15" spans="1:222">
      <c r="A5" s="300"/>
      <c r="B5" s="289" t="s">
        <v>79</v>
      </c>
      <c r="C5" s="289"/>
      <c r="D5" s="289"/>
      <c r="E5" s="289" t="s">
        <v>70</v>
      </c>
      <c r="F5" s="289" t="s">
        <v>71</v>
      </c>
      <c r="G5" s="289"/>
      <c r="H5" s="279" t="s">
        <v>153</v>
      </c>
      <c r="I5" s="279" t="s">
        <v>154</v>
      </c>
      <c r="J5" s="279" t="s">
        <v>156</v>
      </c>
      <c r="K5" s="279" t="s">
        <v>205</v>
      </c>
      <c r="L5" s="279" t="s">
        <v>158</v>
      </c>
      <c r="M5" s="279" t="s">
        <v>167</v>
      </c>
      <c r="N5" s="279" t="s">
        <v>206</v>
      </c>
      <c r="O5" s="279" t="s">
        <v>160</v>
      </c>
      <c r="P5" s="279" t="s">
        <v>166</v>
      </c>
      <c r="Q5" s="279" t="s">
        <v>162</v>
      </c>
      <c r="R5" s="279" t="s">
        <v>169</v>
      </c>
      <c r="S5" s="279" t="s">
        <v>207</v>
      </c>
      <c r="T5" s="279" t="s">
        <v>164</v>
      </c>
      <c r="U5" s="279" t="s">
        <v>172</v>
      </c>
      <c r="V5" s="279" t="s">
        <v>208</v>
      </c>
      <c r="W5" s="279" t="s">
        <v>209</v>
      </c>
      <c r="X5" s="279" t="s">
        <v>210</v>
      </c>
      <c r="Y5" s="279" t="s">
        <v>173</v>
      </c>
      <c r="Z5" s="279" t="s">
        <v>175</v>
      </c>
      <c r="AA5" s="279" t="s">
        <v>176</v>
      </c>
      <c r="AB5" s="279" t="s">
        <v>211</v>
      </c>
      <c r="AC5" s="279" t="s">
        <v>212</v>
      </c>
      <c r="AD5" s="279" t="s">
        <v>177</v>
      </c>
      <c r="AE5" s="279" t="s">
        <v>213</v>
      </c>
      <c r="AF5" s="279" t="s">
        <v>214</v>
      </c>
      <c r="AG5" s="279" t="s">
        <v>215</v>
      </c>
      <c r="AH5" s="279" t="s">
        <v>216</v>
      </c>
      <c r="AI5" s="279" t="s">
        <v>217</v>
      </c>
      <c r="AJ5" s="279" t="s">
        <v>179</v>
      </c>
      <c r="AK5" s="279" t="s">
        <v>218</v>
      </c>
      <c r="AL5" s="279" t="s">
        <v>219</v>
      </c>
      <c r="AM5" s="279" t="s">
        <v>220</v>
      </c>
      <c r="AN5" s="279" t="s">
        <v>221</v>
      </c>
      <c r="AO5" s="279" t="s">
        <v>222</v>
      </c>
      <c r="AP5" s="279" t="s">
        <v>181</v>
      </c>
      <c r="AQ5" s="279" t="s">
        <v>182</v>
      </c>
      <c r="AR5" s="279" t="s">
        <v>184</v>
      </c>
      <c r="AS5" s="279" t="s">
        <v>186</v>
      </c>
      <c r="AT5" s="279" t="s">
        <v>223</v>
      </c>
      <c r="AU5" s="279" t="s">
        <v>187</v>
      </c>
      <c r="AV5" s="279" t="s">
        <v>190</v>
      </c>
      <c r="AW5" s="279" t="s">
        <v>191</v>
      </c>
      <c r="AX5" s="279" t="s">
        <v>224</v>
      </c>
      <c r="AY5" s="279" t="s">
        <v>225</v>
      </c>
      <c r="AZ5" s="279" t="s">
        <v>192</v>
      </c>
      <c r="BA5" s="279" t="s">
        <v>226</v>
      </c>
      <c r="BB5" s="279" t="s">
        <v>193</v>
      </c>
      <c r="BC5" s="279" t="s">
        <v>227</v>
      </c>
      <c r="BD5" s="279" t="s">
        <v>228</v>
      </c>
      <c r="BE5" s="279" t="s">
        <v>229</v>
      </c>
      <c r="BF5" s="279" t="s">
        <v>230</v>
      </c>
      <c r="BG5" s="279" t="s">
        <v>231</v>
      </c>
      <c r="BH5" s="279" t="s">
        <v>232</v>
      </c>
      <c r="BI5" s="279" t="s">
        <v>233</v>
      </c>
      <c r="BJ5" s="279" t="s">
        <v>234</v>
      </c>
      <c r="BK5" s="279" t="s">
        <v>235</v>
      </c>
      <c r="BL5" s="279" t="s">
        <v>236</v>
      </c>
      <c r="BM5" s="279" t="s">
        <v>237</v>
      </c>
      <c r="BN5" s="279" t="s">
        <v>238</v>
      </c>
      <c r="BO5" s="279" t="s">
        <v>239</v>
      </c>
      <c r="BP5" s="279" t="s">
        <v>240</v>
      </c>
      <c r="BQ5" s="279" t="s">
        <v>241</v>
      </c>
      <c r="BR5" s="279" t="s">
        <v>242</v>
      </c>
      <c r="BS5" s="279" t="s">
        <v>243</v>
      </c>
      <c r="BT5" s="279" t="s">
        <v>244</v>
      </c>
      <c r="BU5" s="279" t="s">
        <v>245</v>
      </c>
      <c r="BV5" s="279" t="s">
        <v>246</v>
      </c>
      <c r="BW5" s="279" t="s">
        <v>247</v>
      </c>
      <c r="BX5" s="279" t="s">
        <v>248</v>
      </c>
      <c r="BY5" s="279" t="s">
        <v>249</v>
      </c>
      <c r="BZ5" s="279" t="s">
        <v>250</v>
      </c>
      <c r="CA5" s="279" t="s">
        <v>239</v>
      </c>
      <c r="CB5" s="279" t="s">
        <v>240</v>
      </c>
      <c r="CC5" s="279" t="s">
        <v>241</v>
      </c>
      <c r="CD5" s="279" t="s">
        <v>242</v>
      </c>
      <c r="CE5" s="279" t="s">
        <v>243</v>
      </c>
      <c r="CF5" s="279" t="s">
        <v>244</v>
      </c>
      <c r="CG5" s="279" t="s">
        <v>245</v>
      </c>
      <c r="CH5" s="279" t="s">
        <v>251</v>
      </c>
      <c r="CI5" s="279" t="s">
        <v>252</v>
      </c>
      <c r="CJ5" s="279" t="s">
        <v>253</v>
      </c>
      <c r="CK5" s="279" t="s">
        <v>254</v>
      </c>
      <c r="CL5" s="279" t="s">
        <v>246</v>
      </c>
      <c r="CM5" s="279" t="s">
        <v>247</v>
      </c>
      <c r="CN5" s="279" t="s">
        <v>248</v>
      </c>
      <c r="CO5" s="279" t="s">
        <v>249</v>
      </c>
      <c r="CP5" s="279" t="s">
        <v>255</v>
      </c>
      <c r="CQ5" s="279" t="s">
        <v>256</v>
      </c>
      <c r="CR5" s="279" t="s">
        <v>257</v>
      </c>
      <c r="CS5" s="279" t="s">
        <v>256</v>
      </c>
      <c r="CT5" s="279" t="s">
        <v>258</v>
      </c>
      <c r="CU5" s="279" t="s">
        <v>259</v>
      </c>
      <c r="CV5" s="279" t="s">
        <v>260</v>
      </c>
      <c r="CW5" s="279" t="s">
        <v>257</v>
      </c>
      <c r="CX5" s="279" t="s">
        <v>261</v>
      </c>
      <c r="CY5" s="279" t="s">
        <v>262</v>
      </c>
      <c r="CZ5" s="279" t="s">
        <v>263</v>
      </c>
      <c r="DA5" s="279" t="s">
        <v>264</v>
      </c>
      <c r="DB5" s="279" t="s">
        <v>265</v>
      </c>
      <c r="DC5" s="279" t="s">
        <v>266</v>
      </c>
      <c r="DD5" s="279" t="s">
        <v>267</v>
      </c>
      <c r="DE5" s="279" t="s">
        <v>204</v>
      </c>
      <c r="DF5" s="300"/>
      <c r="DG5" s="178"/>
      <c r="HN5" s="178"/>
    </row>
    <row r="6" s="1" customFormat="1" ht="24.4" customHeight="1" x14ac:dyDescent="0.15" spans="1:222">
      <c r="A6" s="273"/>
      <c r="B6" s="276" t="s">
        <v>80</v>
      </c>
      <c r="C6" s="276" t="s">
        <v>81</v>
      </c>
      <c r="D6" s="276" t="s">
        <v>82</v>
      </c>
      <c r="E6" s="289"/>
      <c r="F6" s="289"/>
      <c r="G6" s="28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8"/>
      <c r="DG6" s="178"/>
      <c r="HN6" s="178"/>
    </row>
    <row r="7" s="1" customFormat="1" ht="22.5" customHeight="1" x14ac:dyDescent="0.15" spans="1:222">
      <c r="A7" s="277"/>
      <c r="B7" s="276"/>
      <c r="C7" s="276"/>
      <c r="D7" s="276"/>
      <c r="E7" s="276"/>
      <c r="F7" s="276" t="s">
        <v>72</v>
      </c>
      <c r="G7" s="275">
        <f>G8</f>
        <v>514.8000000000002</v>
      </c>
      <c r="H7" s="275">
        <f>H8</f>
        <v>93.76</v>
      </c>
      <c r="I7" s="275">
        <f>I8</f>
        <v>83.58</v>
      </c>
      <c r="J7" s="275">
        <f>J8</f>
        <v>3.22</v>
      </c>
      <c r="K7" s="275">
        <f>K8</f>
        <v>0</v>
      </c>
      <c r="L7" s="275">
        <f>L8</f>
        <v>93.81</v>
      </c>
      <c r="M7" s="275">
        <f>M8</f>
        <v>30.28</v>
      </c>
      <c r="N7" s="275">
        <f>N8</f>
        <v>0</v>
      </c>
      <c r="O7" s="275">
        <f>O8</f>
        <v>24.44</v>
      </c>
      <c r="P7" s="275">
        <f>P8</f>
        <v>20.53</v>
      </c>
      <c r="Q7" s="275">
        <f>Q8</f>
        <v>3.5500000000000003</v>
      </c>
      <c r="R7" s="275">
        <f>R8</f>
        <v>40</v>
      </c>
      <c r="S7" s="275">
        <f>S8</f>
        <v>0</v>
      </c>
      <c r="T7" s="275">
        <f>T8</f>
        <v>15.87</v>
      </c>
      <c r="U7" s="275">
        <f>U8</f>
        <v>6.16</v>
      </c>
      <c r="V7" s="275">
        <f>V8</f>
        <v>0</v>
      </c>
      <c r="W7" s="275">
        <f>W8</f>
        <v>0</v>
      </c>
      <c r="X7" s="275">
        <f>X8</f>
        <v>0</v>
      </c>
      <c r="Y7" s="275">
        <f>Y8</f>
        <v>0.61</v>
      </c>
      <c r="Z7" s="275">
        <f>Z8</f>
        <v>1.53</v>
      </c>
      <c r="AA7" s="275">
        <f>AA8</f>
        <v>2.28</v>
      </c>
      <c r="AB7" s="275">
        <f>AB8</f>
        <v>0</v>
      </c>
      <c r="AC7" s="275">
        <f>AC8</f>
        <v>0</v>
      </c>
      <c r="AD7" s="275">
        <f>AD8</f>
        <v>18.36</v>
      </c>
      <c r="AE7" s="275">
        <f>AE8</f>
        <v>0</v>
      </c>
      <c r="AF7" s="275">
        <f>AF8</f>
        <v>0</v>
      </c>
      <c r="AG7" s="275">
        <f>AG8</f>
        <v>0</v>
      </c>
      <c r="AH7" s="275">
        <f>AH8</f>
        <v>0</v>
      </c>
      <c r="AI7" s="275">
        <f>AI8</f>
        <v>0</v>
      </c>
      <c r="AJ7" s="275">
        <f>AJ8</f>
        <v>1.76</v>
      </c>
      <c r="AK7" s="275">
        <f>AK8</f>
        <v>0</v>
      </c>
      <c r="AL7" s="275">
        <f>AL8</f>
        <v>0</v>
      </c>
      <c r="AM7" s="275">
        <f>AM8</f>
        <v>0</v>
      </c>
      <c r="AN7" s="275">
        <f>AN8</f>
        <v>0</v>
      </c>
      <c r="AO7" s="275">
        <f>AO8</f>
        <v>0</v>
      </c>
      <c r="AP7" s="275">
        <f>AP8</f>
        <v>5.48</v>
      </c>
      <c r="AQ7" s="275">
        <f>AQ8</f>
        <v>4.31</v>
      </c>
      <c r="AR7" s="275">
        <f>AR8</f>
        <v>1.62</v>
      </c>
      <c r="AS7" s="275">
        <f>AS8</f>
        <v>8.16</v>
      </c>
      <c r="AT7" s="275">
        <f>AT8</f>
        <v>0</v>
      </c>
      <c r="AU7" s="275">
        <f>AU8</f>
        <v>8.709999999999999</v>
      </c>
      <c r="AV7" s="275">
        <f>AV8</f>
        <v>18.55</v>
      </c>
      <c r="AW7" s="275">
        <f>AW8</f>
        <v>26.27</v>
      </c>
      <c r="AX7" s="275">
        <f>AX8</f>
        <v>0</v>
      </c>
      <c r="AY7" s="275">
        <f>AY8</f>
        <v>0</v>
      </c>
      <c r="AZ7" s="275">
        <f>AZ8</f>
        <v>0.6</v>
      </c>
      <c r="BA7" s="275">
        <f>BA8</f>
        <v>0</v>
      </c>
      <c r="BB7" s="275">
        <f>BB8</f>
        <v>1.36</v>
      </c>
      <c r="BC7" s="275">
        <f>BC8</f>
        <v>0</v>
      </c>
      <c r="BD7" s="275">
        <f>BD8</f>
        <v>0</v>
      </c>
      <c r="BE7" s="275">
        <f>BE8</f>
        <v>0</v>
      </c>
      <c r="BF7" s="275">
        <f>BF8</f>
        <v>0</v>
      </c>
      <c r="BG7" s="275">
        <f>BG8</f>
        <v>0</v>
      </c>
      <c r="BH7" s="275">
        <f>BH8</f>
        <v>0</v>
      </c>
      <c r="BI7" s="275">
        <f>BI8</f>
        <v>0</v>
      </c>
      <c r="BJ7" s="275">
        <f>BJ8</f>
        <v>0</v>
      </c>
      <c r="BK7" s="275">
        <f>BK8</f>
        <v>0</v>
      </c>
      <c r="BL7" s="275">
        <f>BL8</f>
        <v>0</v>
      </c>
      <c r="BM7" s="275">
        <f>BM8</f>
        <v>0</v>
      </c>
      <c r="BN7" s="275">
        <f>BN8</f>
        <v>0</v>
      </c>
      <c r="BO7" s="275">
        <f>BO8</f>
        <v>0</v>
      </c>
      <c r="BP7" s="275">
        <f>BP8</f>
        <v>0</v>
      </c>
      <c r="BQ7" s="275">
        <f>BQ8</f>
        <v>0</v>
      </c>
      <c r="BR7" s="275">
        <f>BR8</f>
        <v>0</v>
      </c>
      <c r="BS7" s="275">
        <f>BS8</f>
        <v>0</v>
      </c>
      <c r="BT7" s="275">
        <f>BT8</f>
        <v>0</v>
      </c>
      <c r="BU7" s="275">
        <f>BU8</f>
        <v>0</v>
      </c>
      <c r="BV7" s="275">
        <f>BV8</f>
        <v>0</v>
      </c>
      <c r="BW7" s="275">
        <f>BW8</f>
        <v>0</v>
      </c>
      <c r="BX7" s="275">
        <f>BX8</f>
        <v>0</v>
      </c>
      <c r="BY7" s="275">
        <f>BY8</f>
        <v>0</v>
      </c>
      <c r="BZ7" s="275">
        <f>BZ8</f>
        <v>0</v>
      </c>
      <c r="CA7" s="275">
        <f>CA8</f>
        <v>0</v>
      </c>
      <c r="CB7" s="275">
        <f>CB8</f>
        <v>0</v>
      </c>
      <c r="CC7" s="275">
        <f>CC8</f>
        <v>0</v>
      </c>
      <c r="CD7" s="275">
        <f>CD8</f>
        <v>0</v>
      </c>
      <c r="CE7" s="275">
        <f>CE8</f>
        <v>0</v>
      </c>
      <c r="CF7" s="275">
        <f>CF8</f>
        <v>0</v>
      </c>
      <c r="CG7" s="275">
        <f>CG8</f>
        <v>0</v>
      </c>
      <c r="CH7" s="275">
        <f>CH8</f>
        <v>0</v>
      </c>
      <c r="CI7" s="275">
        <f>CI8</f>
        <v>0</v>
      </c>
      <c r="CJ7" s="275">
        <f>CJ8</f>
        <v>0</v>
      </c>
      <c r="CK7" s="275">
        <f>CK8</f>
        <v>0</v>
      </c>
      <c r="CL7" s="275">
        <f>CL8</f>
        <v>0</v>
      </c>
      <c r="CM7" s="275">
        <f>CM8</f>
        <v>0</v>
      </c>
      <c r="CN7" s="275">
        <f>CN8</f>
        <v>0</v>
      </c>
      <c r="CO7" s="275">
        <f>CO8</f>
        <v>0</v>
      </c>
      <c r="CP7" s="275">
        <f>CP8</f>
        <v>0</v>
      </c>
      <c r="CQ7" s="275">
        <f>CQ8</f>
        <v>0</v>
      </c>
      <c r="CR7" s="275">
        <f>CR8</f>
        <v>0</v>
      </c>
      <c r="CS7" s="275">
        <f>CS8</f>
        <v>0</v>
      </c>
      <c r="CT7" s="275">
        <f>CT8</f>
        <v>0</v>
      </c>
      <c r="CU7" s="275">
        <f>CU8</f>
        <v>0</v>
      </c>
      <c r="CV7" s="275">
        <f>CV8</f>
        <v>0</v>
      </c>
      <c r="CW7" s="275">
        <f>CW8</f>
        <v>0</v>
      </c>
      <c r="CX7" s="275">
        <f>CX8</f>
        <v>0</v>
      </c>
      <c r="CY7" s="275">
        <f>CY8</f>
        <v>0</v>
      </c>
      <c r="CZ7" s="275">
        <f>CZ8</f>
        <v>0</v>
      </c>
      <c r="DA7" s="275">
        <f>DA8</f>
        <v>0</v>
      </c>
      <c r="DB7" s="275">
        <f>DB8</f>
        <v>0</v>
      </c>
      <c r="DC7" s="275">
        <f>DC8</f>
        <v>0</v>
      </c>
      <c r="DD7" s="275">
        <f>DD8</f>
        <v>0</v>
      </c>
      <c r="DE7" s="275">
        <f>DE8</f>
        <v>0</v>
      </c>
      <c r="DF7" s="275"/>
      <c r="DG7" s="178"/>
      <c r="HN7" s="178"/>
    </row>
    <row r="8" s="1" customFormat="1" ht="22.5" customHeight="1" x14ac:dyDescent="0.15" spans="1:222">
      <c r="A8" s="277"/>
      <c r="B8" s="276"/>
      <c r="C8" s="276"/>
      <c r="D8" s="276"/>
      <c r="E8" s="271">
        <v>216001</v>
      </c>
      <c r="F8" s="276" t="s">
        <v>0</v>
      </c>
      <c r="G8" s="275">
        <f>SUM(G9:G15)</f>
        <v>514.8000000000002</v>
      </c>
      <c r="H8" s="275">
        <f>SUM(H9:H15)</f>
        <v>93.76</v>
      </c>
      <c r="I8" s="275">
        <f>SUM(I9:I15)</f>
        <v>83.58</v>
      </c>
      <c r="J8" s="275">
        <f>SUM(J9:J15)</f>
        <v>3.22</v>
      </c>
      <c r="K8" s="275">
        <f>SUM(K9:K15)</f>
        <v>0</v>
      </c>
      <c r="L8" s="275">
        <f>SUM(L9:L15)</f>
        <v>93.81</v>
      </c>
      <c r="M8" s="275">
        <f>SUM(M9:M15)</f>
        <v>30.28</v>
      </c>
      <c r="N8" s="275">
        <f>SUM(N9:N15)</f>
        <v>0</v>
      </c>
      <c r="O8" s="275">
        <f>SUM(O9:O15)</f>
        <v>24.44</v>
      </c>
      <c r="P8" s="275">
        <f>SUM(P9:P15)</f>
        <v>20.53</v>
      </c>
      <c r="Q8" s="275">
        <f>SUM(Q9:Q15)</f>
        <v>3.5500000000000003</v>
      </c>
      <c r="R8" s="275">
        <f>SUM(R9:R15)</f>
        <v>40</v>
      </c>
      <c r="S8" s="275">
        <f>SUM(S9:S15)</f>
        <v>0</v>
      </c>
      <c r="T8" s="275">
        <f>SUM(T9:T15)</f>
        <v>15.87</v>
      </c>
      <c r="U8" s="275">
        <f>SUM(U9:U15)</f>
        <v>6.16</v>
      </c>
      <c r="V8" s="275">
        <f>SUM(V9:V15)</f>
        <v>0</v>
      </c>
      <c r="W8" s="275">
        <f>SUM(W9:W15)</f>
        <v>0</v>
      </c>
      <c r="X8" s="275">
        <f>SUM(X9:X15)</f>
        <v>0</v>
      </c>
      <c r="Y8" s="275">
        <f>SUM(Y9:Y15)</f>
        <v>0.61</v>
      </c>
      <c r="Z8" s="275">
        <f>SUM(Z9:Z15)</f>
        <v>1.53</v>
      </c>
      <c r="AA8" s="275">
        <f>SUM(AA9:AA15)</f>
        <v>2.28</v>
      </c>
      <c r="AB8" s="275">
        <f>SUM(AB9:AB15)</f>
        <v>0</v>
      </c>
      <c r="AC8" s="275">
        <f>SUM(AC9:AC15)</f>
        <v>0</v>
      </c>
      <c r="AD8" s="275">
        <f>SUM(AD9:AD15)</f>
        <v>18.36</v>
      </c>
      <c r="AE8" s="275">
        <f>SUM(AE9:AE15)</f>
        <v>0</v>
      </c>
      <c r="AF8" s="275">
        <f>SUM(AF9:AF15)</f>
        <v>0</v>
      </c>
      <c r="AG8" s="275">
        <f>SUM(AG9:AG15)</f>
        <v>0</v>
      </c>
      <c r="AH8" s="275">
        <f>SUM(AH9:AH15)</f>
        <v>0</v>
      </c>
      <c r="AI8" s="275">
        <f>SUM(AI9:AI15)</f>
        <v>0</v>
      </c>
      <c r="AJ8" s="275">
        <f>SUM(AJ9:AJ15)</f>
        <v>1.76</v>
      </c>
      <c r="AK8" s="275">
        <f>SUM(AK9:AK15)</f>
        <v>0</v>
      </c>
      <c r="AL8" s="275">
        <f>SUM(AL9:AL15)</f>
        <v>0</v>
      </c>
      <c r="AM8" s="275">
        <f>SUM(AM9:AM15)</f>
        <v>0</v>
      </c>
      <c r="AN8" s="275">
        <f>SUM(AN9:AN15)</f>
        <v>0</v>
      </c>
      <c r="AO8" s="275">
        <f>SUM(AO9:AO15)</f>
        <v>0</v>
      </c>
      <c r="AP8" s="275">
        <f>SUM(AP9:AP15)</f>
        <v>5.48</v>
      </c>
      <c r="AQ8" s="275">
        <f>SUM(AQ9:AQ15)</f>
        <v>4.31</v>
      </c>
      <c r="AR8" s="275">
        <f>SUM(AR9:AR15)</f>
        <v>1.62</v>
      </c>
      <c r="AS8" s="275">
        <f>SUM(AS9:AS15)</f>
        <v>8.16</v>
      </c>
      <c r="AT8" s="275">
        <f>SUM(AT9:AT15)</f>
        <v>0</v>
      </c>
      <c r="AU8" s="275">
        <f>SUM(AU9:AU15)</f>
        <v>8.709999999999999</v>
      </c>
      <c r="AV8" s="275">
        <f>SUM(AV9:AV15)</f>
        <v>18.55</v>
      </c>
      <c r="AW8" s="275">
        <f>SUM(AW9:AW15)</f>
        <v>26.27</v>
      </c>
      <c r="AX8" s="275">
        <f>SUM(AX9:AX15)</f>
        <v>0</v>
      </c>
      <c r="AY8" s="275">
        <f>SUM(AY9:AY15)</f>
        <v>0</v>
      </c>
      <c r="AZ8" s="275">
        <f>SUM(AZ9:AZ15)</f>
        <v>0.6</v>
      </c>
      <c r="BA8" s="275">
        <f>SUM(BA9:BA15)</f>
        <v>0</v>
      </c>
      <c r="BB8" s="275">
        <f>SUM(BB9:BB15)</f>
        <v>1.36</v>
      </c>
      <c r="BC8" s="275">
        <f>SUM(BC9:BC15)</f>
        <v>0</v>
      </c>
      <c r="BD8" s="275">
        <f>SUM(BD9:BD15)</f>
        <v>0</v>
      </c>
      <c r="BE8" s="275">
        <f>SUM(BE9:BE15)</f>
        <v>0</v>
      </c>
      <c r="BF8" s="275">
        <f>SUM(BF9:BF15)</f>
        <v>0</v>
      </c>
      <c r="BG8" s="275">
        <f>SUM(BG9:BG15)</f>
        <v>0</v>
      </c>
      <c r="BH8" s="275">
        <f>SUM(BH9:BH15)</f>
        <v>0</v>
      </c>
      <c r="BI8" s="275">
        <f>SUM(BI9:BI15)</f>
        <v>0</v>
      </c>
      <c r="BJ8" s="275">
        <f>SUM(BJ9:BJ15)</f>
        <v>0</v>
      </c>
      <c r="BK8" s="275">
        <f>SUM(BK9:BK15)</f>
        <v>0</v>
      </c>
      <c r="BL8" s="275">
        <f>SUM(BL9:BL15)</f>
        <v>0</v>
      </c>
      <c r="BM8" s="275">
        <f>SUM(BM9:BM15)</f>
        <v>0</v>
      </c>
      <c r="BN8" s="275">
        <f>SUM(BN9:BN15)</f>
        <v>0</v>
      </c>
      <c r="BO8" s="275">
        <f>SUM(BO9:BO15)</f>
        <v>0</v>
      </c>
      <c r="BP8" s="275">
        <f>SUM(BP9:BP15)</f>
        <v>0</v>
      </c>
      <c r="BQ8" s="275">
        <f>SUM(BQ9:BQ15)</f>
        <v>0</v>
      </c>
      <c r="BR8" s="275">
        <f>SUM(BR9:BR15)</f>
        <v>0</v>
      </c>
      <c r="BS8" s="275">
        <f>SUM(BS9:BS15)</f>
        <v>0</v>
      </c>
      <c r="BT8" s="275">
        <f>SUM(BT9:BT15)</f>
        <v>0</v>
      </c>
      <c r="BU8" s="275">
        <f>SUM(BU9:BU15)</f>
        <v>0</v>
      </c>
      <c r="BV8" s="275">
        <f>SUM(BV9:BV15)</f>
        <v>0</v>
      </c>
      <c r="BW8" s="275">
        <f>SUM(BW9:BW15)</f>
        <v>0</v>
      </c>
      <c r="BX8" s="275">
        <f>SUM(BX9:BX15)</f>
        <v>0</v>
      </c>
      <c r="BY8" s="275">
        <f>SUM(BY9:BY15)</f>
        <v>0</v>
      </c>
      <c r="BZ8" s="275">
        <f>SUM(BZ9:BZ15)</f>
        <v>0</v>
      </c>
      <c r="CA8" s="275">
        <f>SUM(CA9:CA15)</f>
        <v>0</v>
      </c>
      <c r="CB8" s="275">
        <f>SUM(CB9:CB15)</f>
        <v>0</v>
      </c>
      <c r="CC8" s="275">
        <f>SUM(CC9:CC15)</f>
        <v>0</v>
      </c>
      <c r="CD8" s="275">
        <f>SUM(CD9:CD15)</f>
        <v>0</v>
      </c>
      <c r="CE8" s="275">
        <f>SUM(CE9:CE15)</f>
        <v>0</v>
      </c>
      <c r="CF8" s="275">
        <f>SUM(CF9:CF15)</f>
        <v>0</v>
      </c>
      <c r="CG8" s="275">
        <f>SUM(CG9:CG15)</f>
        <v>0</v>
      </c>
      <c r="CH8" s="275">
        <f>SUM(CH9:CH15)</f>
        <v>0</v>
      </c>
      <c r="CI8" s="275">
        <f>SUM(CI9:CI15)</f>
        <v>0</v>
      </c>
      <c r="CJ8" s="275">
        <f>SUM(CJ9:CJ15)</f>
        <v>0</v>
      </c>
      <c r="CK8" s="275">
        <f>SUM(CK9:CK15)</f>
        <v>0</v>
      </c>
      <c r="CL8" s="275">
        <f>SUM(CL9:CL15)</f>
        <v>0</v>
      </c>
      <c r="CM8" s="275">
        <f>SUM(CM9:CM15)</f>
        <v>0</v>
      </c>
      <c r="CN8" s="275">
        <f>SUM(CN9:CN15)</f>
        <v>0</v>
      </c>
      <c r="CO8" s="275">
        <f>SUM(CO9:CO15)</f>
        <v>0</v>
      </c>
      <c r="CP8" s="275">
        <f>SUM(CP9:CP15)</f>
        <v>0</v>
      </c>
      <c r="CQ8" s="275">
        <f>SUM(CQ9:CQ15)</f>
        <v>0</v>
      </c>
      <c r="CR8" s="275">
        <f>SUM(CR9:CR15)</f>
        <v>0</v>
      </c>
      <c r="CS8" s="275">
        <f>SUM(CS9:CS15)</f>
        <v>0</v>
      </c>
      <c r="CT8" s="275">
        <f>SUM(CT9:CT15)</f>
        <v>0</v>
      </c>
      <c r="CU8" s="275">
        <f>SUM(CU9:CU15)</f>
        <v>0</v>
      </c>
      <c r="CV8" s="275">
        <f>SUM(CV9:CV15)</f>
        <v>0</v>
      </c>
      <c r="CW8" s="275">
        <f>SUM(CW9:CW15)</f>
        <v>0</v>
      </c>
      <c r="CX8" s="275">
        <f>SUM(CX9:CX15)</f>
        <v>0</v>
      </c>
      <c r="CY8" s="275">
        <f>SUM(CY9:CY15)</f>
        <v>0</v>
      </c>
      <c r="CZ8" s="275">
        <f>SUM(CZ9:CZ15)</f>
        <v>0</v>
      </c>
      <c r="DA8" s="275">
        <f>SUM(DA9:DA15)</f>
        <v>0</v>
      </c>
      <c r="DB8" s="275">
        <f>SUM(DB9:DB15)</f>
        <v>0</v>
      </c>
      <c r="DC8" s="275">
        <f>SUM(DC9:DC15)</f>
        <v>0</v>
      </c>
      <c r="DD8" s="275">
        <f>SUM(DD9:DD15)</f>
        <v>0</v>
      </c>
      <c r="DE8" s="275">
        <f>SUM(DE9:DE15)</f>
        <v>0</v>
      </c>
      <c r="DF8" s="275"/>
      <c r="DG8" s="178"/>
      <c r="HN8" s="178"/>
    </row>
    <row r="9" s="1" customFormat="1" ht="22.5" customHeight="1" x14ac:dyDescent="0.15" spans="1:222">
      <c r="A9" s="273"/>
      <c r="B9" s="287" t="s">
        <v>83</v>
      </c>
      <c r="C9" s="287" t="s">
        <v>84</v>
      </c>
      <c r="D9" s="287" t="s">
        <v>85</v>
      </c>
      <c r="E9" s="271">
        <v>216001</v>
      </c>
      <c r="F9" s="286" t="s">
        <v>86</v>
      </c>
      <c r="G9" s="305">
        <f>SUM(H9:DE9)</f>
        <v>172.26000000000008</v>
      </c>
      <c r="H9" s="270">
        <v>38.52</v>
      </c>
      <c r="I9" s="270">
        <v>76.95</v>
      </c>
      <c r="J9" s="270">
        <v>3.22</v>
      </c>
      <c r="K9" s="270"/>
      <c r="L9" s="270"/>
      <c r="M9" s="270"/>
      <c r="N9" s="270"/>
      <c r="O9" s="270">
        <v>11.05</v>
      </c>
      <c r="P9" s="270">
        <v>6.3</v>
      </c>
      <c r="Q9" s="270">
        <v>1.37</v>
      </c>
      <c r="R9" s="270"/>
      <c r="S9" s="270"/>
      <c r="T9" s="270">
        <v>9.11</v>
      </c>
      <c r="U9" s="270">
        <v>2.18</v>
      </c>
      <c r="V9" s="270"/>
      <c r="W9" s="270"/>
      <c r="X9" s="270"/>
      <c r="Y9" s="270">
        <v>0.21</v>
      </c>
      <c r="Z9" s="270">
        <v>0.54</v>
      </c>
      <c r="AA9" s="270">
        <v>2.28</v>
      </c>
      <c r="AB9" s="270"/>
      <c r="AC9" s="270"/>
      <c r="AD9" s="270">
        <v>6.43</v>
      </c>
      <c r="AE9" s="270"/>
      <c r="AF9" s="270"/>
      <c r="AG9" s="270"/>
      <c r="AH9" s="270"/>
      <c r="AI9" s="270"/>
      <c r="AJ9" s="270">
        <v>0.86</v>
      </c>
      <c r="AK9" s="270"/>
      <c r="AL9" s="270"/>
      <c r="AM9" s="270"/>
      <c r="AN9" s="270"/>
      <c r="AO9" s="270"/>
      <c r="AP9" s="270">
        <v>2.37</v>
      </c>
      <c r="AQ9" s="270">
        <v>1.16</v>
      </c>
      <c r="AR9" s="270"/>
      <c r="AS9" s="270">
        <v>8.16</v>
      </c>
      <c r="AT9" s="270"/>
      <c r="AU9" s="270">
        <v>1.55</v>
      </c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69"/>
      <c r="DG9" s="178"/>
      <c r="HN9" s="178"/>
    </row>
    <row r="10" s="1" customFormat="1" ht="22.5" customHeight="1" x14ac:dyDescent="0.15" spans="1:222">
      <c r="A10" s="273"/>
      <c r="B10" s="287" t="s">
        <v>83</v>
      </c>
      <c r="C10" s="287" t="s">
        <v>84</v>
      </c>
      <c r="D10" s="287" t="s">
        <v>87</v>
      </c>
      <c r="E10" s="271">
        <v>216001</v>
      </c>
      <c r="F10" s="286" t="s">
        <v>88</v>
      </c>
      <c r="G10" s="305">
        <f>SUM(H10:DE10)</f>
        <v>212.77</v>
      </c>
      <c r="H10" s="270">
        <v>55.24</v>
      </c>
      <c r="I10" s="270">
        <v>6.63</v>
      </c>
      <c r="J10" s="270"/>
      <c r="K10" s="270"/>
      <c r="L10" s="270">
        <v>93.81</v>
      </c>
      <c r="M10" s="270"/>
      <c r="N10" s="270"/>
      <c r="O10" s="270">
        <v>13.39</v>
      </c>
      <c r="P10" s="270">
        <v>8</v>
      </c>
      <c r="Q10" s="270">
        <v>2.18</v>
      </c>
      <c r="R10" s="270"/>
      <c r="S10" s="270"/>
      <c r="T10" s="270">
        <v>6.76</v>
      </c>
      <c r="U10" s="270">
        <v>3.98</v>
      </c>
      <c r="V10" s="270"/>
      <c r="W10" s="270"/>
      <c r="X10" s="270"/>
      <c r="Y10" s="270">
        <v>0.4</v>
      </c>
      <c r="Z10" s="270">
        <v>0.99</v>
      </c>
      <c r="AA10" s="270"/>
      <c r="AB10" s="270"/>
      <c r="AC10" s="270"/>
      <c r="AD10" s="270">
        <v>11.93</v>
      </c>
      <c r="AE10" s="270"/>
      <c r="AF10" s="270"/>
      <c r="AG10" s="270"/>
      <c r="AH10" s="270"/>
      <c r="AI10" s="270"/>
      <c r="AJ10" s="270">
        <v>0.9</v>
      </c>
      <c r="AK10" s="270"/>
      <c r="AL10" s="270"/>
      <c r="AM10" s="270"/>
      <c r="AN10" s="270"/>
      <c r="AO10" s="270"/>
      <c r="AP10" s="270">
        <v>3.11</v>
      </c>
      <c r="AQ10" s="270">
        <v>1.66</v>
      </c>
      <c r="AR10" s="270">
        <v>1.62</v>
      </c>
      <c r="AS10" s="270"/>
      <c r="AT10" s="270"/>
      <c r="AU10" s="270">
        <v>2.17</v>
      </c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69"/>
      <c r="DG10" s="178"/>
      <c r="HN10" s="178"/>
    </row>
    <row r="11" s="1" customFormat="1" ht="22.5" customHeight="1" x14ac:dyDescent="0.15" spans="1:222">
      <c r="A11" s="273"/>
      <c r="B11" s="287" t="s">
        <v>89</v>
      </c>
      <c r="C11" s="287" t="s">
        <v>90</v>
      </c>
      <c r="D11" s="287" t="s">
        <v>85</v>
      </c>
      <c r="E11" s="271">
        <v>216001</v>
      </c>
      <c r="F11" s="286" t="s">
        <v>91</v>
      </c>
      <c r="G11" s="305">
        <v>54.61</v>
      </c>
      <c r="H11" s="270"/>
      <c r="I11" s="270"/>
      <c r="J11" s="270"/>
      <c r="K11" s="270"/>
      <c r="L11" s="270"/>
      <c r="M11" s="270"/>
      <c r="N11" s="270"/>
      <c r="O11" s="270"/>
      <c r="P11" s="270">
        <v>3.69</v>
      </c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>
        <v>1.49</v>
      </c>
      <c r="AR11" s="270"/>
      <c r="AS11" s="270"/>
      <c r="AT11" s="270"/>
      <c r="AU11" s="270">
        <v>3.26</v>
      </c>
      <c r="AV11" s="270">
        <v>18.55</v>
      </c>
      <c r="AW11" s="270">
        <v>26.27</v>
      </c>
      <c r="AX11" s="270"/>
      <c r="AY11" s="270"/>
      <c r="AZ11" s="270"/>
      <c r="BA11" s="270"/>
      <c r="BB11" s="270">
        <v>1.36</v>
      </c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69"/>
      <c r="DG11" s="178"/>
      <c r="HN11" s="178"/>
    </row>
    <row r="12" s="1" customFormat="1" ht="22.5" customHeight="1" x14ac:dyDescent="0.15" spans="1:222">
      <c r="A12" s="273"/>
      <c r="B12" s="287" t="s">
        <v>89</v>
      </c>
      <c r="C12" s="287" t="s">
        <v>90</v>
      </c>
      <c r="D12" s="287" t="s">
        <v>92</v>
      </c>
      <c r="E12" s="271">
        <v>216001</v>
      </c>
      <c r="F12" s="286" t="s">
        <v>93</v>
      </c>
      <c r="G12" s="305">
        <f>SUM(H12:DE12)</f>
        <v>4.27</v>
      </c>
      <c r="H12" s="270"/>
      <c r="I12" s="270"/>
      <c r="J12" s="270"/>
      <c r="K12" s="270"/>
      <c r="L12" s="270"/>
      <c r="M12" s="270"/>
      <c r="N12" s="270"/>
      <c r="O12" s="270"/>
      <c r="P12" s="270">
        <v>2.54</v>
      </c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>
        <v>1.73</v>
      </c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69"/>
      <c r="DG12" s="178"/>
      <c r="HN12" s="178"/>
    </row>
    <row r="13" s="1" customFormat="1" ht="22.5" customHeight="1" x14ac:dyDescent="0.15" spans="1:222">
      <c r="A13" s="273"/>
      <c r="B13" s="287" t="s">
        <v>89</v>
      </c>
      <c r="C13" s="287" t="s">
        <v>90</v>
      </c>
      <c r="D13" s="287" t="s">
        <v>90</v>
      </c>
      <c r="E13" s="271">
        <v>216001</v>
      </c>
      <c r="F13" s="286" t="s">
        <v>94</v>
      </c>
      <c r="G13" s="305">
        <v>30.29</v>
      </c>
      <c r="H13" s="270"/>
      <c r="I13" s="270"/>
      <c r="J13" s="270"/>
      <c r="K13" s="270"/>
      <c r="L13" s="270"/>
      <c r="M13" s="270">
        <v>30.28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69"/>
      <c r="DG13" s="178"/>
      <c r="HN13" s="178"/>
    </row>
    <row r="14" s="1" customFormat="1" ht="22.5" customHeight="1" x14ac:dyDescent="0.15" spans="1:222">
      <c r="A14" s="273"/>
      <c r="B14" s="287" t="s">
        <v>89</v>
      </c>
      <c r="C14" s="287" t="s">
        <v>95</v>
      </c>
      <c r="D14" s="287" t="s">
        <v>85</v>
      </c>
      <c r="E14" s="271">
        <v>216001</v>
      </c>
      <c r="F14" s="286" t="s">
        <v>96</v>
      </c>
      <c r="G14" s="305">
        <f>SUM(H14:DE14)</f>
        <v>0.6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>
        <v>0.6</v>
      </c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69"/>
      <c r="DG14" s="178"/>
      <c r="HN14" s="178"/>
    </row>
    <row r="15" s="1" customFormat="1" ht="22.5" customHeight="1" x14ac:dyDescent="0.15" spans="1:222">
      <c r="A15" s="273"/>
      <c r="B15" s="287" t="s">
        <v>97</v>
      </c>
      <c r="C15" s="287" t="s">
        <v>92</v>
      </c>
      <c r="D15" s="287" t="s">
        <v>85</v>
      </c>
      <c r="E15" s="271">
        <v>216001</v>
      </c>
      <c r="F15" s="286" t="s">
        <v>98</v>
      </c>
      <c r="G15" s="305">
        <f>SUM(H15:DE15)</f>
        <v>40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>
        <v>40</v>
      </c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69"/>
      <c r="DG15" s="178"/>
      <c r="HN15" s="178"/>
    </row>
  </sheetData>
  <mergeCells count="121">
    <mergeCell ref="B2:DD2"/>
    <mergeCell ref="B3:F3"/>
    <mergeCell ref="H3:DE3"/>
    <mergeCell ref="B4:F4"/>
    <mergeCell ref="H4:T4"/>
    <mergeCell ref="U4:AU4"/>
    <mergeCell ref="AV4:BG4"/>
    <mergeCell ref="BI4:BL4"/>
    <mergeCell ref="BM4:BN4"/>
    <mergeCell ref="BO4:BZ4"/>
    <mergeCell ref="CA4:CP4"/>
    <mergeCell ref="CQ4:CR4"/>
    <mergeCell ref="CS4:CW4"/>
    <mergeCell ref="CX4:CZ4"/>
    <mergeCell ref="DA4:DE4"/>
    <mergeCell ref="B5:D5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T33"/>
  <sheetViews>
    <sheetView zoomScaleNormal="100" topLeftCell="A1" workbookViewId="0">
      <pane ySplit="6" topLeftCell="A7" activePane="bottomLeft" state="frozen"/>
      <selection activeCell="B3" activeCellId="0" sqref="B3:E3"/>
      <selection pane="bottomLeft" activeCell="B3" activeCellId="0" sqref="B3:E3"/>
    </sheetView>
  </sheetViews>
  <sheetFormatPr defaultRowHeight="13.5" defaultColWidth="10.000152587890625" x14ac:dyDescent="0.15"/>
  <cols>
    <col min="1" max="1" width="1.5" customWidth="1" style="3"/>
    <col min="2" max="3" width="6.125" customWidth="1" style="3"/>
    <col min="4" max="4" width="16.375" customWidth="1" style="3"/>
    <col min="5" max="5" width="41.0" customWidth="1" style="3"/>
    <col min="6" max="8" width="16.375" customWidth="1" style="3"/>
    <col min="9" max="9" width="1.5" customWidth="1" style="3"/>
    <col min="10" max="10" width="9.75" customWidth="1" style="3"/>
    <col min="11" max="16384" width="10.0" style="3"/>
  </cols>
  <sheetData>
    <row r="1" ht="16.35" customHeight="1" x14ac:dyDescent="0.15" spans="1:9">
      <c r="A1" s="35"/>
      <c r="B1" s="58" t="s">
        <v>268</v>
      </c>
      <c r="C1" s="35"/>
      <c r="D1" s="59"/>
      <c r="E1" s="59"/>
      <c r="F1" s="33"/>
      <c r="G1" s="33"/>
      <c r="I1" s="65"/>
    </row>
    <row r="2" ht="22.5" customHeight="1" x14ac:dyDescent="0.15" spans="1:9">
      <c r="A2" s="33"/>
      <c r="B2" s="187" t="s">
        <v>269</v>
      </c>
      <c r="C2" s="187"/>
      <c r="D2" s="187"/>
      <c r="E2" s="187"/>
      <c r="F2" s="187"/>
      <c r="G2" s="187"/>
      <c r="H2" s="187"/>
      <c r="I2" s="65"/>
    </row>
    <row r="3" s="1" customFormat="1" ht="19.55" customHeight="1" x14ac:dyDescent="0.15" spans="1:20">
      <c r="A3" s="283"/>
      <c r="B3" s="284" t="s">
        <v>6</v>
      </c>
      <c r="C3" s="284"/>
      <c r="D3" s="284"/>
      <c r="E3" s="284"/>
      <c r="F3" s="178"/>
      <c r="G3" s="283"/>
      <c r="H3" s="304" t="s">
        <v>7</v>
      </c>
      <c r="I3" s="297"/>
      <c r="J3" s="178"/>
      <c r="P3" s="178"/>
      <c r="T3" s="178"/>
    </row>
    <row r="4" s="1" customFormat="1" ht="24.4" customHeight="1" x14ac:dyDescent="0.15" spans="1:20">
      <c r="A4" s="290"/>
      <c r="B4" s="289" t="s">
        <v>10</v>
      </c>
      <c r="C4" s="289"/>
      <c r="D4" s="289"/>
      <c r="E4" s="289"/>
      <c r="F4" s="289" t="s">
        <v>75</v>
      </c>
      <c r="G4" s="289"/>
      <c r="H4" s="289"/>
      <c r="I4" s="297"/>
      <c r="J4" s="178"/>
      <c r="T4" s="178"/>
    </row>
    <row r="5" s="1" customFormat="1" ht="24.4" customHeight="1" x14ac:dyDescent="0.15" spans="1:20">
      <c r="A5" s="290"/>
      <c r="B5" s="289" t="s">
        <v>79</v>
      </c>
      <c r="C5" s="289"/>
      <c r="D5" s="289" t="s">
        <v>70</v>
      </c>
      <c r="E5" s="289" t="s">
        <v>71</v>
      </c>
      <c r="F5" s="289" t="s">
        <v>59</v>
      </c>
      <c r="G5" s="289" t="s">
        <v>270</v>
      </c>
      <c r="H5" s="289" t="s">
        <v>271</v>
      </c>
      <c r="I5" s="297"/>
      <c r="J5" s="178"/>
      <c r="T5" s="178"/>
    </row>
    <row r="6" s="1" customFormat="1" ht="24.4" customHeight="1" x14ac:dyDescent="0.15" spans="1:20">
      <c r="A6" s="300"/>
      <c r="B6" s="276" t="s">
        <v>80</v>
      </c>
      <c r="C6" s="276" t="s">
        <v>81</v>
      </c>
      <c r="D6" s="289"/>
      <c r="E6" s="289"/>
      <c r="F6" s="289"/>
      <c r="G6" s="289"/>
      <c r="H6" s="289"/>
      <c r="I6" s="297"/>
      <c r="J6" s="178"/>
      <c r="T6" s="178"/>
    </row>
    <row r="7" s="1" customFormat="1" ht="22.5" customHeight="1" x14ac:dyDescent="0.15" spans="1:20">
      <c r="A7" s="290"/>
      <c r="B7" s="276"/>
      <c r="C7" s="276"/>
      <c r="D7" s="276"/>
      <c r="E7" s="276" t="s">
        <v>72</v>
      </c>
      <c r="F7" s="275">
        <f>F8</f>
        <v>514.8000000000001</v>
      </c>
      <c r="G7" s="275">
        <f>G8</f>
        <v>455.82000000000005</v>
      </c>
      <c r="H7" s="275">
        <f>H8</f>
        <v>58.98</v>
      </c>
      <c r="I7" s="297"/>
      <c r="J7" s="178"/>
      <c r="T7" s="178"/>
    </row>
    <row r="8" s="1" customFormat="1" ht="22.5" customHeight="1" x14ac:dyDescent="0.15" spans="1:20">
      <c r="A8" s="290"/>
      <c r="B8" s="308"/>
      <c r="C8" s="308"/>
      <c r="D8" s="271">
        <v>216001</v>
      </c>
      <c r="E8" s="307" t="s">
        <v>0</v>
      </c>
      <c r="F8" s="270">
        <f>SUM(F9:F33)</f>
        <v>514.8000000000001</v>
      </c>
      <c r="G8" s="270">
        <f>SUM(G9:G33)</f>
        <v>455.82000000000005</v>
      </c>
      <c r="H8" s="270">
        <f>SUM(H9:H33)</f>
        <v>58.98</v>
      </c>
      <c r="I8" s="297"/>
      <c r="J8" s="178"/>
      <c r="T8" s="178"/>
    </row>
    <row r="9" s="1" customFormat="1" ht="22.5" customHeight="1" x14ac:dyDescent="0.15" spans="1:20">
      <c r="A9" s="290"/>
      <c r="B9" s="308" t="s">
        <v>152</v>
      </c>
      <c r="C9" s="308" t="s">
        <v>85</v>
      </c>
      <c r="D9" s="271">
        <v>216001</v>
      </c>
      <c r="E9" s="307" t="s">
        <v>153</v>
      </c>
      <c r="F9" s="270">
        <f>G9+H9</f>
        <v>93.76</v>
      </c>
      <c r="G9" s="270">
        <v>93.76</v>
      </c>
      <c r="H9" s="270"/>
      <c r="I9" s="297"/>
      <c r="J9" s="178"/>
      <c r="T9" s="178"/>
    </row>
    <row r="10" s="1" customFormat="1" ht="22.5" customHeight="1" x14ac:dyDescent="0.15" spans="1:20">
      <c r="A10" s="290"/>
      <c r="B10" s="308" t="s">
        <v>152</v>
      </c>
      <c r="C10" s="308" t="s">
        <v>92</v>
      </c>
      <c r="D10" s="271">
        <v>216001</v>
      </c>
      <c r="E10" s="307" t="s">
        <v>154</v>
      </c>
      <c r="F10" s="270">
        <f>G10+H10</f>
        <v>83.58</v>
      </c>
      <c r="G10" s="270">
        <v>83.58</v>
      </c>
      <c r="H10" s="270"/>
      <c r="I10" s="297"/>
      <c r="J10" s="178"/>
      <c r="T10" s="178"/>
    </row>
    <row r="11" s="1" customFormat="1" ht="22.5" customHeight="1" x14ac:dyDescent="0.15" spans="1:20">
      <c r="A11" s="290"/>
      <c r="B11" s="308" t="s">
        <v>152</v>
      </c>
      <c r="C11" s="308" t="s">
        <v>155</v>
      </c>
      <c r="D11" s="271">
        <v>216001</v>
      </c>
      <c r="E11" s="307" t="s">
        <v>156</v>
      </c>
      <c r="F11" s="270">
        <f>G11+H11</f>
        <v>3.22</v>
      </c>
      <c r="G11" s="270">
        <v>3.22</v>
      </c>
      <c r="H11" s="270"/>
      <c r="I11" s="297"/>
      <c r="J11" s="178"/>
      <c r="T11" s="178"/>
    </row>
    <row r="12" s="1" customFormat="1" ht="22.5" customHeight="1" x14ac:dyDescent="0.15" spans="1:20">
      <c r="A12" s="290"/>
      <c r="B12" s="308" t="s">
        <v>152</v>
      </c>
      <c r="C12" s="308" t="s">
        <v>157</v>
      </c>
      <c r="D12" s="271">
        <v>216001</v>
      </c>
      <c r="E12" s="307" t="s">
        <v>158</v>
      </c>
      <c r="F12" s="270">
        <f>G12+H12</f>
        <v>93.81</v>
      </c>
      <c r="G12" s="270">
        <v>93.81</v>
      </c>
      <c r="H12" s="270"/>
      <c r="I12" s="297"/>
      <c r="J12" s="178"/>
      <c r="T12" s="178"/>
    </row>
    <row r="13" s="1" customFormat="1" ht="22.5" customHeight="1" x14ac:dyDescent="0.15" spans="1:20">
      <c r="A13" s="290"/>
      <c r="B13" s="308" t="s">
        <v>152</v>
      </c>
      <c r="C13" s="308" t="s">
        <v>95</v>
      </c>
      <c r="D13" s="271">
        <v>216001</v>
      </c>
      <c r="E13" s="307" t="s">
        <v>167</v>
      </c>
      <c r="F13" s="270">
        <f>G13+H13</f>
        <v>30.28</v>
      </c>
      <c r="G13" s="270">
        <v>30.28</v>
      </c>
      <c r="H13" s="270"/>
      <c r="I13" s="297"/>
      <c r="J13" s="178"/>
      <c r="T13" s="178"/>
    </row>
    <row r="14" s="1" customFormat="1" ht="22.5" customHeight="1" x14ac:dyDescent="0.15" spans="1:20">
      <c r="A14" s="290"/>
      <c r="B14" s="308" t="s">
        <v>152</v>
      </c>
      <c r="C14" s="308" t="s">
        <v>159</v>
      </c>
      <c r="D14" s="271">
        <v>216001</v>
      </c>
      <c r="E14" s="307" t="s">
        <v>160</v>
      </c>
      <c r="F14" s="270">
        <f>G14+H14</f>
        <v>24.44</v>
      </c>
      <c r="G14" s="270">
        <v>24.44</v>
      </c>
      <c r="H14" s="270"/>
      <c r="I14" s="297"/>
      <c r="J14" s="178"/>
      <c r="T14" s="178"/>
    </row>
    <row r="15" s="1" customFormat="1" ht="22.5" customHeight="1" x14ac:dyDescent="0.15" spans="1:20">
      <c r="A15" s="290"/>
      <c r="B15" s="308" t="s">
        <v>152</v>
      </c>
      <c r="C15" s="308" t="s">
        <v>165</v>
      </c>
      <c r="D15" s="271">
        <v>216001</v>
      </c>
      <c r="E15" s="307" t="s">
        <v>166</v>
      </c>
      <c r="F15" s="270">
        <f>G15+H15</f>
        <v>20.53</v>
      </c>
      <c r="G15" s="270">
        <f>6.23+14.3</f>
        <v>20.53</v>
      </c>
      <c r="H15" s="270"/>
      <c r="I15" s="297"/>
      <c r="J15" s="178"/>
      <c r="T15" s="178"/>
    </row>
    <row r="16" s="1" customFormat="1" ht="22.5" customHeight="1" x14ac:dyDescent="0.15" spans="1:20">
      <c r="A16" s="290"/>
      <c r="B16" s="308" t="s">
        <v>152</v>
      </c>
      <c r="C16" s="308" t="s">
        <v>161</v>
      </c>
      <c r="D16" s="271">
        <v>216001</v>
      </c>
      <c r="E16" s="307" t="s">
        <v>162</v>
      </c>
      <c r="F16" s="270">
        <f>G16+H16</f>
        <v>3.55</v>
      </c>
      <c r="G16" s="270">
        <v>3.55</v>
      </c>
      <c r="H16" s="270"/>
      <c r="I16" s="297"/>
      <c r="J16" s="178"/>
      <c r="T16" s="178"/>
    </row>
    <row r="17" s="1" customFormat="1" ht="22.5" customHeight="1" x14ac:dyDescent="0.15" spans="1:20">
      <c r="A17" s="290"/>
      <c r="B17" s="308" t="s">
        <v>152</v>
      </c>
      <c r="C17" s="308" t="s">
        <v>168</v>
      </c>
      <c r="D17" s="271">
        <v>216001</v>
      </c>
      <c r="E17" s="307" t="s">
        <v>169</v>
      </c>
      <c r="F17" s="270">
        <f>G17+H17</f>
        <v>40</v>
      </c>
      <c r="G17" s="270">
        <v>40</v>
      </c>
      <c r="H17" s="270"/>
      <c r="I17" s="297"/>
      <c r="J17" s="178"/>
      <c r="T17" s="178"/>
    </row>
    <row r="18" s="1" customFormat="1" ht="22.5" customHeight="1" x14ac:dyDescent="0.15" spans="1:20">
      <c r="A18" s="290"/>
      <c r="B18" s="308" t="s">
        <v>152</v>
      </c>
      <c r="C18" s="308" t="s">
        <v>163</v>
      </c>
      <c r="D18" s="271">
        <v>216001</v>
      </c>
      <c r="E18" s="307" t="s">
        <v>164</v>
      </c>
      <c r="F18" s="270">
        <f>G18+H18</f>
        <v>15.87</v>
      </c>
      <c r="G18" s="270">
        <v>15.87</v>
      </c>
      <c r="H18" s="270"/>
      <c r="I18" s="297"/>
      <c r="J18" s="178"/>
      <c r="T18" s="178"/>
    </row>
    <row r="19" s="1" customFormat="1" ht="22.5" customHeight="1" x14ac:dyDescent="0.15" spans="1:20">
      <c r="A19" s="290"/>
      <c r="B19" s="308" t="s">
        <v>171</v>
      </c>
      <c r="C19" s="308" t="s">
        <v>85</v>
      </c>
      <c r="D19" s="271">
        <v>216001</v>
      </c>
      <c r="E19" s="307" t="s">
        <v>172</v>
      </c>
      <c r="F19" s="270">
        <f>G19+H19</f>
        <v>6.16</v>
      </c>
      <c r="G19" s="270"/>
      <c r="H19" s="270">
        <v>6.16</v>
      </c>
      <c r="I19" s="297"/>
      <c r="J19" s="178"/>
      <c r="T19" s="178"/>
    </row>
    <row r="20" s="1" customFormat="1" ht="22.5" customHeight="1" x14ac:dyDescent="0.15" spans="1:20">
      <c r="A20" s="290"/>
      <c r="B20" s="308" t="s">
        <v>171</v>
      </c>
      <c r="C20" s="308" t="s">
        <v>90</v>
      </c>
      <c r="D20" s="271">
        <v>216001</v>
      </c>
      <c r="E20" s="307" t="s">
        <v>173</v>
      </c>
      <c r="F20" s="270">
        <f>G20+H20</f>
        <v>0.61</v>
      </c>
      <c r="G20" s="270"/>
      <c r="H20" s="270">
        <v>0.61</v>
      </c>
      <c r="I20" s="297"/>
      <c r="J20" s="178"/>
      <c r="T20" s="178"/>
    </row>
    <row r="21" s="1" customFormat="1" ht="22.5" customHeight="1" x14ac:dyDescent="0.15" spans="1:20">
      <c r="A21" s="290"/>
      <c r="B21" s="308" t="s">
        <v>171</v>
      </c>
      <c r="C21" s="308" t="s">
        <v>174</v>
      </c>
      <c r="D21" s="271">
        <v>216001</v>
      </c>
      <c r="E21" s="307" t="s">
        <v>175</v>
      </c>
      <c r="F21" s="270">
        <f>G21+H21</f>
        <v>1.53</v>
      </c>
      <c r="G21" s="270"/>
      <c r="H21" s="270">
        <v>1.53</v>
      </c>
      <c r="I21" s="297"/>
      <c r="J21" s="178"/>
      <c r="T21" s="178"/>
    </row>
    <row r="22" s="1" customFormat="1" ht="22.5" customHeight="1" x14ac:dyDescent="0.15" spans="1:20">
      <c r="A22" s="290"/>
      <c r="B22" s="308" t="s">
        <v>171</v>
      </c>
      <c r="C22" s="308" t="s">
        <v>157</v>
      </c>
      <c r="D22" s="271">
        <v>216001</v>
      </c>
      <c r="E22" s="307" t="s">
        <v>176</v>
      </c>
      <c r="F22" s="270">
        <f>G22+H22</f>
        <v>2.28</v>
      </c>
      <c r="G22" s="270"/>
      <c r="H22" s="270">
        <v>2.28</v>
      </c>
      <c r="I22" s="297"/>
      <c r="J22" s="178"/>
      <c r="T22" s="178"/>
    </row>
    <row r="23" s="1" customFormat="1" ht="22.5" customHeight="1" x14ac:dyDescent="0.15" spans="1:20">
      <c r="A23" s="290"/>
      <c r="B23" s="308" t="s">
        <v>171</v>
      </c>
      <c r="C23" s="308" t="s">
        <v>165</v>
      </c>
      <c r="D23" s="271">
        <v>216001</v>
      </c>
      <c r="E23" s="307" t="s">
        <v>177</v>
      </c>
      <c r="F23" s="270">
        <f>G23+H23</f>
        <v>18.36</v>
      </c>
      <c r="G23" s="270"/>
      <c r="H23" s="270">
        <v>18.36</v>
      </c>
      <c r="I23" s="297"/>
      <c r="J23" s="178"/>
      <c r="T23" s="178"/>
    </row>
    <row r="24" s="1" customFormat="1" ht="22.5" customHeight="1" x14ac:dyDescent="0.15" spans="1:20">
      <c r="A24" s="290"/>
      <c r="B24" s="308" t="s">
        <v>171</v>
      </c>
      <c r="C24" s="308" t="s">
        <v>178</v>
      </c>
      <c r="D24" s="271">
        <v>216001</v>
      </c>
      <c r="E24" s="307" t="s">
        <v>179</v>
      </c>
      <c r="F24" s="270">
        <f>G24+H24</f>
        <v>1.76</v>
      </c>
      <c r="G24" s="270"/>
      <c r="H24" s="270">
        <v>1.76</v>
      </c>
      <c r="I24" s="297"/>
      <c r="J24" s="178"/>
      <c r="T24" s="178"/>
    </row>
    <row r="25" s="1" customFormat="1" ht="22.5" customHeight="1" x14ac:dyDescent="0.15" spans="1:20">
      <c r="A25" s="290"/>
      <c r="B25" s="308" t="s">
        <v>171</v>
      </c>
      <c r="C25" s="308" t="s">
        <v>180</v>
      </c>
      <c r="D25" s="271">
        <v>216001</v>
      </c>
      <c r="E25" s="307" t="s">
        <v>181</v>
      </c>
      <c r="F25" s="270">
        <f>G25+H25</f>
        <v>5.48</v>
      </c>
      <c r="G25" s="270"/>
      <c r="H25" s="270">
        <v>5.48</v>
      </c>
      <c r="I25" s="297"/>
      <c r="J25" s="178"/>
      <c r="T25" s="178"/>
    </row>
    <row r="26" s="1" customFormat="1" ht="22.5" customHeight="1" x14ac:dyDescent="0.15" spans="1:20">
      <c r="A26" s="290"/>
      <c r="B26" s="308" t="s">
        <v>171</v>
      </c>
      <c r="C26" s="308" t="s">
        <v>84</v>
      </c>
      <c r="D26" s="271">
        <v>216001</v>
      </c>
      <c r="E26" s="307" t="s">
        <v>182</v>
      </c>
      <c r="F26" s="270">
        <f>G26+H26</f>
        <v>4.31</v>
      </c>
      <c r="G26" s="270"/>
      <c r="H26" s="270">
        <f>1.49+2.82</f>
        <v>4.31</v>
      </c>
      <c r="I26" s="297"/>
      <c r="J26" s="178"/>
      <c r="T26" s="178"/>
    </row>
    <row r="27" s="1" customFormat="1" ht="22.5" customHeight="1" x14ac:dyDescent="0.15" spans="1:20">
      <c r="A27" s="290"/>
      <c r="B27" s="308" t="s">
        <v>171</v>
      </c>
      <c r="C27" s="308" t="s">
        <v>183</v>
      </c>
      <c r="D27" s="271">
        <v>216001</v>
      </c>
      <c r="E27" s="307" t="s">
        <v>184</v>
      </c>
      <c r="F27" s="270">
        <f>G27+H27</f>
        <v>1.62</v>
      </c>
      <c r="G27" s="270"/>
      <c r="H27" s="270">
        <v>1.62</v>
      </c>
      <c r="I27" s="297"/>
      <c r="J27" s="178"/>
      <c r="T27" s="178"/>
    </row>
    <row r="28" s="1" customFormat="1" ht="22.5" customHeight="1" x14ac:dyDescent="0.15" spans="1:20">
      <c r="A28" s="290"/>
      <c r="B28" s="308" t="s">
        <v>171</v>
      </c>
      <c r="C28" s="308" t="s">
        <v>185</v>
      </c>
      <c r="D28" s="271">
        <v>216001</v>
      </c>
      <c r="E28" s="307" t="s">
        <v>186</v>
      </c>
      <c r="F28" s="270">
        <f>G28+H28</f>
        <v>8.16</v>
      </c>
      <c r="G28" s="270"/>
      <c r="H28" s="270">
        <v>8.16</v>
      </c>
      <c r="I28" s="297"/>
      <c r="J28" s="178"/>
      <c r="T28" s="178"/>
    </row>
    <row r="29" s="1" customFormat="1" ht="22.5" customHeight="1" x14ac:dyDescent="0.15" spans="1:20">
      <c r="A29" s="290"/>
      <c r="B29" s="308" t="s">
        <v>171</v>
      </c>
      <c r="C29" s="308" t="s">
        <v>163</v>
      </c>
      <c r="D29" s="271">
        <v>216001</v>
      </c>
      <c r="E29" s="307" t="s">
        <v>187</v>
      </c>
      <c r="F29" s="270">
        <f>G29+H29</f>
        <v>8.71</v>
      </c>
      <c r="G29" s="270"/>
      <c r="H29" s="270">
        <f>4.99+3.72</f>
        <v>8.71</v>
      </c>
      <c r="I29" s="297"/>
      <c r="J29" s="178"/>
      <c r="T29" s="178"/>
    </row>
    <row r="30" s="1" customFormat="1" ht="22.5" customHeight="1" x14ac:dyDescent="0.15" spans="1:20">
      <c r="A30" s="290"/>
      <c r="B30" s="308" t="s">
        <v>189</v>
      </c>
      <c r="C30" s="308" t="s">
        <v>85</v>
      </c>
      <c r="D30" s="271">
        <v>216001</v>
      </c>
      <c r="E30" s="307" t="s">
        <v>190</v>
      </c>
      <c r="F30" s="270">
        <f>G30+H30</f>
        <v>18.55</v>
      </c>
      <c r="G30" s="270">
        <v>18.55</v>
      </c>
      <c r="H30" s="270"/>
      <c r="I30" s="297"/>
      <c r="J30" s="178"/>
      <c r="T30" s="178"/>
    </row>
    <row r="31" s="1" customFormat="1" ht="22.5" customHeight="1" x14ac:dyDescent="0.15" spans="1:20">
      <c r="A31" s="290"/>
      <c r="B31" s="308" t="s">
        <v>189</v>
      </c>
      <c r="C31" s="308" t="s">
        <v>92</v>
      </c>
      <c r="D31" s="271">
        <v>216001</v>
      </c>
      <c r="E31" s="307" t="s">
        <v>191</v>
      </c>
      <c r="F31" s="270">
        <f>G31+H31</f>
        <v>26.27</v>
      </c>
      <c r="G31" s="270">
        <v>26.27</v>
      </c>
      <c r="H31" s="270"/>
      <c r="I31" s="297"/>
      <c r="J31" s="178"/>
      <c r="T31" s="178"/>
    </row>
    <row r="32" s="1" customFormat="1" ht="22.5" customHeight="1" x14ac:dyDescent="0.15" spans="1:20">
      <c r="A32" s="290"/>
      <c r="B32" s="308" t="s">
        <v>189</v>
      </c>
      <c r="C32" s="308" t="s">
        <v>90</v>
      </c>
      <c r="D32" s="271">
        <v>216001</v>
      </c>
      <c r="E32" s="307" t="s">
        <v>192</v>
      </c>
      <c r="F32" s="270">
        <f>G32+H32</f>
        <v>0.6</v>
      </c>
      <c r="G32" s="270">
        <v>0.6</v>
      </c>
      <c r="H32" s="270"/>
      <c r="I32" s="297"/>
      <c r="J32" s="178"/>
      <c r="T32" s="178"/>
    </row>
    <row r="33" s="1" customFormat="1" ht="22.5" customHeight="1" x14ac:dyDescent="0.15" spans="1:20">
      <c r="A33" s="290"/>
      <c r="B33" s="308" t="s">
        <v>189</v>
      </c>
      <c r="C33" s="308" t="s">
        <v>157</v>
      </c>
      <c r="D33" s="271">
        <v>216001</v>
      </c>
      <c r="E33" s="307" t="s">
        <v>193</v>
      </c>
      <c r="F33" s="270">
        <f>G33+H33</f>
        <v>1.36</v>
      </c>
      <c r="G33" s="270">
        <v>1.36</v>
      </c>
      <c r="H33" s="270"/>
      <c r="I33" s="297"/>
      <c r="J33" s="178"/>
      <c r="T33" s="17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7512949583098645" right="0.7512949583098645" top="0.27149383008010747" bottom="0.27149383008010747" header="0.0" footer="0.0"/>
  <pageSetup paperSize="9" orientation="landscape" fitToHeight="0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9"/>
  <sheetViews>
    <sheetView zoomScaleNormal="100" topLeftCell="A1" workbookViewId="0">
      <pane ySplit="5" topLeftCell="A6" activePane="bottomLeft" state="frozen"/>
      <selection activeCell="B3" activeCellId="0" sqref="B3:F3"/>
      <selection pane="bottomLeft" activeCell="B3" activeCellId="0" sqref="B3:F3"/>
    </sheetView>
  </sheetViews>
  <sheetFormatPr defaultRowHeight="13.5" defaultColWidth="10.000152587890625" x14ac:dyDescent="0.15"/>
  <cols>
    <col min="1" max="1" width="1.5" customWidth="1" style="3"/>
    <col min="2" max="4" width="6.125" customWidth="1" style="3"/>
    <col min="5" max="5" width="13.375" customWidth="1" style="3"/>
    <col min="6" max="6" width="37.375" customWidth="1" style="3"/>
    <col min="7" max="7" width="22.375" customWidth="1" style="3"/>
    <col min="8" max="8" width="16.375" customWidth="1" style="3"/>
    <col min="9" max="9" width="1.5" customWidth="1" style="3"/>
    <col min="10" max="12" width="9.75" customWidth="1" style="3"/>
    <col min="13" max="16384" width="10.0" style="3"/>
  </cols>
  <sheetData>
    <row r="1" ht="16.35" customHeight="1" x14ac:dyDescent="0.15" spans="1:9">
      <c r="A1" s="33"/>
      <c r="B1" s="57" t="s">
        <v>272</v>
      </c>
      <c r="C1" s="35"/>
      <c r="D1" s="35"/>
      <c r="E1" s="36"/>
      <c r="F1" s="36"/>
      <c r="G1" s="36"/>
      <c r="I1" s="41"/>
    </row>
    <row r="2" ht="22.5" customHeight="1" x14ac:dyDescent="0.15" spans="1:9">
      <c r="A2" s="33"/>
      <c r="B2" s="187" t="s">
        <v>273</v>
      </c>
      <c r="C2" s="187"/>
      <c r="D2" s="187"/>
      <c r="E2" s="187"/>
      <c r="F2" s="187"/>
      <c r="G2" s="187"/>
      <c r="H2" s="187"/>
      <c r="I2" s="41" t="s">
        <v>4</v>
      </c>
    </row>
    <row r="3" ht="19.55" customHeight="1" x14ac:dyDescent="0.15" spans="1:9">
      <c r="A3" s="39"/>
      <c r="B3" s="184" t="s">
        <v>6</v>
      </c>
      <c r="C3" s="184"/>
      <c r="D3" s="184"/>
      <c r="E3" s="184"/>
      <c r="F3" s="184"/>
      <c r="G3" s="40"/>
      <c r="H3" s="50" t="s">
        <v>7</v>
      </c>
      <c r="I3" s="51"/>
    </row>
    <row r="4" ht="24.4" customHeight="1" x14ac:dyDescent="0.15" spans="1:9">
      <c r="A4" s="43"/>
      <c r="B4" s="181" t="s">
        <v>79</v>
      </c>
      <c r="C4" s="181"/>
      <c r="D4" s="181"/>
      <c r="E4" s="181" t="s">
        <v>70</v>
      </c>
      <c r="F4" s="181" t="s">
        <v>71</v>
      </c>
      <c r="G4" s="181" t="s">
        <v>274</v>
      </c>
      <c r="H4" s="181" t="s">
        <v>275</v>
      </c>
      <c r="I4" s="52"/>
    </row>
    <row r="5" ht="24.4" customHeight="1" x14ac:dyDescent="0.15" spans="1:9">
      <c r="A5" s="43"/>
      <c r="B5" s="42" t="s">
        <v>80</v>
      </c>
      <c r="C5" s="42" t="s">
        <v>81</v>
      </c>
      <c r="D5" s="42" t="s">
        <v>82</v>
      </c>
      <c r="E5" s="181"/>
      <c r="F5" s="181"/>
      <c r="G5" s="181"/>
      <c r="H5" s="181"/>
      <c r="I5" s="53"/>
    </row>
    <row r="6" ht="22.5" customHeight="1" x14ac:dyDescent="0.15" spans="1:9">
      <c r="A6" s="44"/>
      <c r="B6" s="42"/>
      <c r="C6" s="42"/>
      <c r="D6" s="42"/>
      <c r="E6" s="42"/>
      <c r="F6" s="42" t="s">
        <v>72</v>
      </c>
      <c r="G6" s="42"/>
      <c r="H6" s="45"/>
      <c r="I6" s="54"/>
    </row>
    <row r="7" ht="22.5" customHeight="1" x14ac:dyDescent="0.15" spans="1:9">
      <c r="A7" s="43"/>
      <c r="B7" s="46"/>
      <c r="C7" s="46"/>
      <c r="D7" s="46"/>
      <c r="E7" s="46">
        <v>216001</v>
      </c>
      <c r="F7" s="307" t="s">
        <v>0</v>
      </c>
      <c r="G7" s="46"/>
      <c r="H7" s="47">
        <v>0</v>
      </c>
      <c r="I7" s="53"/>
    </row>
    <row r="8" ht="22.5" customHeight="1" x14ac:dyDescent="0.15" spans="1:9">
      <c r="A8" s="43"/>
      <c r="B8" s="46"/>
      <c r="C8" s="46"/>
      <c r="D8" s="46"/>
      <c r="E8" s="46"/>
      <c r="F8" s="271" t="s">
        <v>276</v>
      </c>
      <c r="G8" s="46"/>
      <c r="H8" s="47"/>
      <c r="I8" s="53"/>
    </row>
    <row r="9" ht="9.75" customHeight="1" x14ac:dyDescent="0.15" spans="1:9">
      <c r="A9" s="48"/>
      <c r="B9" s="49"/>
      <c r="C9" s="49"/>
      <c r="D9" s="49"/>
      <c r="E9" s="49"/>
      <c r="F9" s="48"/>
      <c r="G9" s="48"/>
      <c r="H9" s="48"/>
      <c r="I9" s="55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0" type="noConversion"/>
  <pageMargins left="0.7499062639521802" right="0.7499062639521802" top="0.2701051357224232" bottom="0.2701051357224232" header="0.0" footer="0.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user</cp:lastModifiedBy>
  <cp:revision>0</cp:revision>
  <dcterms:created xsi:type="dcterms:W3CDTF">2022-01-26T08:18:00Z</dcterms:created>
  <dcterms:modified xsi:type="dcterms:W3CDTF">2023-07-14T02:06:42Z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2052-11.8.2.9067</vt:lpwstr>
  </property>
</Properties>
</file>