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60" yWindow="61" windowWidth="22800" windowHeight="12051" activeTab="14" tabRatio="618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</sheets>
  <calcPr calcId="144525"/>
</workbook>
</file>

<file path=xl/sharedStrings.xml><?xml version="1.0" encoding="utf-8"?>
<sst xmlns="http://schemas.openxmlformats.org/spreadsheetml/2006/main" count="743" uniqueCount="350">
  <si>
    <t>攀枝花市文学艺术界联合会</t>
  </si>
  <si>
    <t>2022年部门预算</t>
  </si>
  <si>
    <t xml:space="preserve">
表1</t>
  </si>
  <si>
    <t xml:space="preserve"> </t>
  </si>
  <si>
    <r>
      <rPr>
        <b/>
        <sz val="16.0"/>
        <rFont val="黑体"/>
        <charset val="134"/>
      </rPr>
      <t>部门</t>
    </r>
    <r>
      <rPr>
        <b/>
        <sz val="16.0"/>
        <rFont val="黑体"/>
        <charset val="134"/>
      </rPr>
      <t>收支总表</t>
    </r>
    <phoneticPr fontId="0" type="noConversion"/>
  </si>
  <si>
    <t>部门：攀枝花市文学艺术界联合会</t>
  </si>
  <si>
    <t>金额单位：万元</t>
  </si>
  <si>
    <t>收    入</t>
  </si>
  <si>
    <t>支    出</t>
  </si>
  <si>
    <t>项    目</t>
  </si>
  <si>
    <t>预算数</t>
  </si>
  <si>
    <t xml:space="preserve">一、一般公共预算拨款收入 </t>
  </si>
  <si>
    <t>一、一般公共服务支出</t>
  </si>
  <si>
    <t xml:space="preserve">二、政府性基金预算拨款收入 </t>
  </si>
  <si>
    <t>二、外交支出</t>
  </si>
  <si>
    <t xml:space="preserve">三、国有资本经营预算拨款收入 </t>
  </si>
  <si>
    <t>三、国防支出</t>
  </si>
  <si>
    <t xml:space="preserve">四、事业收入 </t>
  </si>
  <si>
    <t>四、公共安全支出</t>
  </si>
  <si>
    <t xml:space="preserve">五、事业单位经营收入 </t>
  </si>
  <si>
    <t>五、教育支出</t>
  </si>
  <si>
    <t xml:space="preserve">六、其他收入 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</si>
  <si>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</si>
  <si>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</si>
  <si>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</si>
  <si>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</si>
  <si>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</si>
  <si>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</si>
  <si>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</si>
  <si>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</si>
  <si>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</si>
  <si>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</si>
  <si>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</si>
  <si>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</si>
  <si>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</si>
  <si>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</si>
  <si>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</si>
  <si>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</si>
  <si>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</si>
  <si>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</si>
  <si>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</si>
  <si>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</si>
  <si>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</si>
  <si>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</si>
  <si>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</si>
  <si>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</si>
  <si>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</si>
  <si>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</si>
  <si>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 年 支 出 合 计</t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</si>
  <si>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</si>
  <si>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</si>
  <si>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</si>
  <si>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</si>
  <si>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</si>
  <si>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</si>
  <si>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</si>
  <si>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</si>
  <si>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</si>
  <si>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</si>
  <si>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</si>
  <si>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</si>
  <si>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</si>
  <si>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</si>
  <si>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</si>
  <si>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</si>
  <si>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</si>
  <si>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</si>
  <si>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</si>
  <si>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</si>
  <si>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</si>
  <si>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</si>
  <si>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</si>
  <si>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</si>
  <si>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</si>
  <si>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</si>
  <si>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</si>
  <si>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</si>
  <si>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</si>
  <si>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</si>
  <si>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</si>
  <si>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</si>
  <si>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</si>
  <si>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</si>
  <si>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29</t>
  </si>
  <si>
    <t>01</t>
  </si>
  <si>
    <t> 行政运行</t>
  </si>
  <si>
    <t>50</t>
  </si>
  <si>
    <t> 事业运行</t>
  </si>
  <si>
    <t>208</t>
  </si>
  <si>
    <t>05</t>
  </si>
  <si>
    <t> 行政单位离退休</t>
  </si>
  <si>
    <t>02</t>
  </si>
  <si>
    <t> 事业单位离退休</t>
  </si>
  <si>
    <t> 机关事业单位基本养老保险缴费支出</t>
  </si>
  <si>
    <t>08</t>
  </si>
  <si>
    <t> 死亡抚恤</t>
  </si>
  <si>
    <t>221</t>
  </si>
  <si>
    <t> 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</si>
  <si>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</si>
  <si>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</si>
  <si>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</si>
  <si>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</si>
  <si>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</si>
  <si>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</si>
  <si>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</si>
  <si>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</si>
  <si>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> 一般公共预算拨款收入</t>
  </si>
  <si>
    <t> 一般公共服务支出</t>
  </si>
  <si>
    <t> 政府性基金预算拨款收入</t>
  </si>
  <si>
    <t> 外交支出</t>
  </si>
  <si>
    <t> 国有资本经营预算拨款收入</t>
  </si>
  <si>
    <t> 国防支出</t>
  </si>
  <si>
    <t>二、上年结转</t>
  </si>
  <si>
    <t> 公共安全支出</t>
  </si>
  <si>
    <t> 教育支出</t>
  </si>
  <si>
    <t> 科学技术支出</t>
  </si>
  <si>
    <t> 文化旅游体育与传媒支出</t>
  </si>
  <si>
    <t> 上年财政拨款资金结转</t>
  </si>
  <si>
    <t> 社会保障和就业支出</t>
  </si>
  <si>
    <t> </t>
  </si>
  <si>
    <t> 社会保险基金支出</t>
  </si>
  <si>
    <t> 卫生健康支出</t>
  </si>
  <si>
    <t> 节能环保支出</t>
  </si>
  <si>
    <t> 城乡社区支出</t>
  </si>
  <si>
    <t> 农林水支出</t>
  </si>
  <si>
    <t> 交通运输支出</t>
  </si>
  <si>
    <t> 资源勘探工业信息等支出</t>
  </si>
  <si>
    <t> 商业服务业等支出</t>
  </si>
  <si>
    <t> 金融支出</t>
  </si>
  <si>
    <t> 援助其他地区支出</t>
  </si>
  <si>
    <t> 自然资源海洋气象等支出</t>
  </si>
  <si>
    <t> 住房保障支出</t>
  </si>
  <si>
    <t> 粮油物资储备支出</t>
  </si>
  <si>
    <t> 国有资本经营预算支出</t>
  </si>
  <si>
    <t> 灾害防治及应急管理支出</t>
  </si>
  <si>
    <t> 其他支出</t>
  </si>
  <si>
    <t> 债务付息支出</t>
  </si>
  <si>
    <t> 债务发行费用支出</t>
  </si>
  <si>
    <t> 抗疫特别国债安排的支出</t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</si>
  <si>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</si>
  <si>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</si>
  <si>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</si>
  <si>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</si>
  <si>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</si>
  <si>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</si>
  <si>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</si>
  <si>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</si>
  <si>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</si>
  <si>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</si>
  <si>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</si>
  <si>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工资福利支出</t>
  </si>
  <si>
    <t>301</t>
  </si>
  <si>
    <t>基本工资</t>
  </si>
  <si>
    <t>津贴补贴</t>
  </si>
  <si>
    <t>03</t>
  </si>
  <si>
    <t>奖金</t>
  </si>
  <si>
    <t>07</t>
  </si>
  <si>
    <t>绩效工资</t>
  </si>
  <si>
    <t>10</t>
  </si>
  <si>
    <t>职工基本医疗保险缴费</t>
  </si>
  <si>
    <t>12</t>
  </si>
  <si>
    <t>其他社会保障缴费</t>
  </si>
  <si>
    <t>99</t>
  </si>
  <si>
    <t>其他工资福利支出</t>
  </si>
  <si>
    <t>11</t>
  </si>
  <si>
    <t>公务员医疗补助缴费</t>
  </si>
  <si>
    <t>机关事业单位基本养老保险缴费</t>
  </si>
  <si>
    <t>13</t>
  </si>
  <si>
    <t>住房公积金</t>
  </si>
  <si>
    <t>商品和服务支出</t>
  </si>
  <si>
    <t>302</t>
  </si>
  <si>
    <t>办公费</t>
  </si>
  <si>
    <t>水费</t>
  </si>
  <si>
    <t>06</t>
  </si>
  <si>
    <t>电费</t>
  </si>
  <si>
    <t>邮电费</t>
  </si>
  <si>
    <t>差旅费</t>
  </si>
  <si>
    <t>17</t>
  </si>
  <si>
    <t>公务接待费</t>
  </si>
  <si>
    <t>28</t>
  </si>
  <si>
    <t>工会经费</t>
  </si>
  <si>
    <t>福利费</t>
  </si>
  <si>
    <t>31</t>
  </si>
  <si>
    <t>公务用车运行维护费</t>
  </si>
  <si>
    <t>39</t>
  </si>
  <si>
    <t>其他交通费用</t>
  </si>
  <si>
    <t>其他商品和服务支出</t>
  </si>
  <si>
    <t>对个人和家庭的补助</t>
  </si>
  <si>
    <t>303</t>
  </si>
  <si>
    <t>离休费</t>
  </si>
  <si>
    <t>退休费</t>
  </si>
  <si>
    <t>生活补助</t>
  </si>
  <si>
    <t>医疗费补助</t>
  </si>
  <si>
    <t>表3</t>
  </si>
  <si>
    <t>一般公共预算支出预算表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</si>
  <si>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</si>
  <si>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</si>
  <si>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</si>
  <si>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</si>
  <si>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</si>
  <si>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</si>
  <si>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</si>
  <si>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</si>
  <si>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</si>
  <si>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伙食补助费</t>
  </si>
  <si>
    <t>职业年金缴费</t>
  </si>
  <si>
    <t>医疗费</t>
  </si>
  <si>
    <t>印刷费</t>
  </si>
  <si>
    <t>咨询费</t>
  </si>
  <si>
    <t>手续费</t>
  </si>
  <si>
    <t>取暖费</t>
  </si>
  <si>
    <t>物业管理费</t>
  </si>
  <si>
    <t>因公出国（境）费用</t>
  </si>
  <si>
    <t>维修（护）费</t>
  </si>
  <si>
    <t>租赁费</t>
  </si>
  <si>
    <t>会议费</t>
  </si>
  <si>
    <t>培训费</t>
  </si>
  <si>
    <t>专用材料费</t>
  </si>
  <si>
    <t>被装购置费</t>
  </si>
  <si>
    <t>专用燃料费</t>
  </si>
  <si>
    <t>劳务费</t>
  </si>
  <si>
    <t>委托业务费</t>
  </si>
  <si>
    <t>税金及附加费用</t>
  </si>
  <si>
    <t>退职（役）费</t>
  </si>
  <si>
    <t>抚恤金</t>
  </si>
  <si>
    <t>救济费</t>
  </si>
  <si>
    <t>助学金</t>
  </si>
  <si>
    <t>奖励金</t>
  </si>
  <si>
    <t>个人农业生产补贴</t>
  </si>
  <si>
    <t>代缴社会保险费</t>
  </si>
  <si>
    <t>其他对个人和家庭的补助</t>
  </si>
  <si>
    <t>不同级政府间转移支付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</si>
  <si>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</si>
  <si>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</si>
  <si>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</si>
  <si>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</si>
  <si>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</si>
  <si>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</si>
  <si>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</si>
  <si>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</si>
  <si>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</si>
  <si>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</si>
  <si>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</si>
  <si>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</si>
  <si>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</si>
  <si>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</si>
  <si>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</si>
  <si>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</si>
  <si>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</si>
  <si>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</si>
  <si>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</si>
  <si>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</si>
  <si>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</si>
  <si>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</si>
  <si>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</si>
  <si>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</si>
  <si>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</si>
  <si>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</si>
  <si>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</si>
  <si>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</si>
  <si>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</si>
  <si>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</si>
  <si>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</si>
  <si>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</si>
  <si>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</si>
  <si>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</si>
  <si>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</si>
  <si>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</si>
  <si>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</si>
  <si>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</si>
  <si>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</si>
  <si>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</si>
  <si>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</si>
  <si>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单位名称（项目名称、科目）</t>
  </si>
  <si>
    <t>金额</t>
  </si>
  <si>
    <t>此表无数据</t>
  </si>
  <si>
    <t>表3-3</t>
  </si>
  <si>
    <t>一般公共预算“三公”经费支出预算表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</si>
  <si>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</si>
  <si>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</si>
  <si>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</si>
  <si>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</si>
  <si>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</si>
  <si>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</si>
  <si>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</si>
  <si>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</si>
  <si>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</si>
  <si>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</si>
  <si>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</si>
  <si>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</si>
  <si>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</si>
  <si>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</si>
  <si>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部门整体支出绩效目标表</t>
  </si>
  <si>
    <t>（2022年度）</t>
  </si>
  <si>
    <t>单位：万元</t>
  </si>
  <si>
    <t>部门(单位）名称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</si>
  <si>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</si>
  <si>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</si>
  <si>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</si>
  <si>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</si>
  <si>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</si>
  <si>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</si>
  <si>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</si>
  <si>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人员类支出</t>
  </si>
  <si>
    <t>供养人员：工资、奖金、公积金、基本养老保险、基本医疗保险、公务员医疗补助、带薪年休假、离休费、统筹外退休费、离休生活补贴等</t>
  </si>
  <si>
    <t>公用经费支出</t>
  </si>
  <si>
    <t>保障单位运转：邮电费、公务交通补贴、公务车运行维护费、工会经费、福利费、党建经费、离退休公用经费</t>
  </si>
  <si>
    <t>金额合计</t>
  </si>
  <si>
    <t>年度
总体
目标</t>
  </si>
  <si>
    <t>1.保障目标：（1）保障市文联机关、攀枝花文学院、攀枝花市书画3个机构业务运转；（2）保障2022年度21名在职人员、1名离休人员、17名退休人员的人员经费。2.业务目标：（1）发挥党委、政府联系文艺界的桥梁和纽带作用，履行对文艺界的团结引领、联络协调、服务管理、自律维权职能；（2）加强对文艺界的规范管理，加强市级文艺家协会建设管理，加强文艺人才培养，组织文艺创作、研究、交流，开展文艺惠民活动；（3）服务攀枝花市经济社会发展；（4）抓好文艺领域党建、党风廉政建设、意识形态工作、思想政治工作，维护社会安全稳定；（5）完成市委、市政府交办的工作任务。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</si>
  <si>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</si>
  <si>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</si>
  <si>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</si>
  <si>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</si>
  <si>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</si>
  <si>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</si>
  <si>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</si>
  <si>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保障人员数</t>
  </si>
  <si>
    <t>21名在职人员、1名离休人员、17名退休人员</t>
  </si>
  <si>
    <t>工作任务</t>
  </si>
  <si>
    <t>履行对文艺界的团结引领、联络协调、服务管理、自律维权职能；加强对文艺界的规范管理，加强市级文艺家协会建设管理，加强文艺人才培养；服务攀枝花市经济社会发展；抓好文艺领域党建、党风廉政建设、意识形态工作、思想政治工作</t>
  </si>
  <si>
    <t>质量指标</t>
  </si>
  <si>
    <t>工作开展质量</t>
  </si>
  <si>
    <t>高质量完成各项工作任务</t>
  </si>
  <si>
    <t>时效指标</t>
  </si>
  <si>
    <t>保障时间及工作完成时间</t>
  </si>
  <si>
    <t>2022年</t>
  </si>
  <si>
    <t>成本指标</t>
  </si>
  <si>
    <t>514.79万元</t>
  </si>
  <si>
    <t>效益指标</t>
  </si>
  <si>
    <t>社会效益
指标</t>
  </si>
  <si>
    <t>充分体现文艺事业的社会公共职能</t>
  </si>
  <si>
    <t xml:space="preserve">执行党的文艺方针政策，强化文艺阵地管理， 把好文艺发展方向；提供公共文化产品，满足人民群众精神文化需要，服务民生福祉；提升城市品味，塑造城市文化精神 </t>
  </si>
  <si>
    <t>可持续影响
指标</t>
  </si>
  <si>
    <t>文艺事业发展</t>
  </si>
  <si>
    <t>文艺事业持续繁荣发展</t>
  </si>
  <si>
    <t>满意度
指标</t>
  </si>
  <si>
    <t>满意度指标</t>
  </si>
  <si>
    <t>社会公众满意度</t>
  </si>
  <si>
    <r>
      <rPr>
        <sz val="10.0"/>
        <color rgb="FF000000"/>
        <rFont val="宋体"/>
        <charset val="134"/>
      </rPr>
      <t>≥</t>
    </r>
    <r>
      <rPr>
        <sz val="10.0"/>
        <color rgb="FF000000"/>
        <rFont val="宋体"/>
        <charset val="134"/>
      </rPr>
      <t>95%</t>
    </r>
    <phoneticPr fontId="0" type="noConversion"/>
  </si>
  <si>
    <t>表7</t>
  </si>
  <si>
    <r>
      <rPr/>
      <t xml:space="preserve">部门预算项目绩效目标表
</t>
    </r>
    <r>
      <rPr>
        <sz val="18.0"/>
        <rFont val="宋体"/>
        <charset val="134"/>
      </rPr>
      <t>（2022年度）</t>
    </r>
    <phoneticPr fontId="0" type="noConversion"/>
  </si>
  <si>
    <t>单位名称</t>
  </si>
  <si>
    <t>项目名称</t>
  </si>
  <si>
    <t>年度目标</t>
  </si>
  <si>
    <t>指标性质</t>
  </si>
  <si>
    <t>指标值</t>
  </si>
  <si>
    <t>度量单位</t>
  </si>
  <si>
    <t>权重</t>
  </si>
  <si>
    <t>指标方向性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</si>
</sst>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76" formatCode="0.00_ "/>
    <numFmt numFmtId="177" formatCode="#,##0.00"/>
    <numFmt numFmtId="178" formatCode="@"/>
    <numFmt numFmtId="179" formatCode="###0.00"/>
    <numFmt numFmtId="180" formatCode="yyyy&quot;年&quot;mm&quot;月&quot;dd&quot;日&quot;"/>
    <numFmt numFmtId="181" formatCode="_ ¥* #,##0_ ;_ ¥* -#,##0_ ;_ ¥* &quot;-&quot;_ ;_ @_ "/>
    <numFmt numFmtId="182" formatCode="_ &quot;¥&quot;* #,##0.00_ ;_ &quot;¥&quot;* \-#,##0.00_ ;_ &quot;¥&quot;* &quot;-&quot;??_ ;_ @_ "/>
    <numFmt numFmtId="183" formatCode="_ * #,##0_ ;_ * -#,##0_ ;_ * &quot;-&quot;_ ;_ @_ "/>
    <numFmt numFmtId="184" formatCode="_ * #,##0.00_ ;_ * -#,##0.00_ ;_ * &quot;-&quot;??_ ;_ @_ "/>
    <numFmt numFmtId="185" formatCode="0%"/>
    <numFmt numFmtId="186" formatCode=";;"/>
    <numFmt numFmtId="187" formatCode="#,##0.00_ "/>
    <numFmt numFmtId="188" formatCode="#,##0"/>
    <numFmt numFmtId="189" formatCode="0.00_);[Red](0.00)"/>
    <numFmt numFmtId="190" formatCode="_ &quot;¥&quot;* #,##0_ ;_ &quot;¥&quot;* \-#,##0_ ;_ &quot;¥&quot;* &quot;-&quot;_ ;_ @_ "/>
    <numFmt numFmtId="191" formatCode="_ * #,##0_ ;_ * -#,##0_ ;_ * &quot;-&quot;_ ;_ @_ "/>
  </numFmts>
  <fonts count="91" x14ac:knownFonts="91">
    <font>
      <sz val="12.0"/>
      <name val="方正兰亭黑_GBK"/>
      <charset val="134"/>
    </font>
    <font>
      <sz val="11.0"/>
      <color rgb="FF000000"/>
      <name val="宋体"/>
      <charset val="134"/>
    </font>
    <font>
      <sz val="20.0"/>
      <name val="宋体"/>
      <charset val="134"/>
      <b/>
    </font>
    <font>
      <sz val="11.0"/>
      <name val="宋体"/>
      <charset val="134"/>
    </font>
    <font>
      <sz val="12.0"/>
      <name val="宋体"/>
      <charset val="134"/>
    </font>
    <font>
      <sz val="16.0"/>
      <name val="宋体"/>
      <charset val="134"/>
      <b/>
    </font>
    <font>
      <sz val="9.0"/>
      <name val="宋体"/>
      <charset val="134"/>
    </font>
    <font>
      <sz val="9.0"/>
      <name val="SimSun"/>
      <charset val="134"/>
    </font>
    <font>
      <sz val="9.0"/>
      <name val="simhei"/>
      <family val="1"/>
    </font>
    <font>
      <sz val="11.0"/>
      <name val="宋体"/>
      <charset val="134"/>
      <b/>
    </font>
    <font>
      <sz val="9.0"/>
      <name val="宋体"/>
      <charset val="134"/>
      <b/>
    </font>
    <font>
      <sz val="11.0"/>
      <name val="SimSun"/>
      <charset val="134"/>
    </font>
    <font>
      <sz val="16.0"/>
      <name val="黑体"/>
      <charset val="134"/>
      <b/>
    </font>
    <font>
      <sz val="10.0"/>
      <name val="宋体"/>
      <charset val="134"/>
    </font>
    <font>
      <sz val="9.0"/>
      <name val="Hiragino Sans GB"/>
      <family val="1"/>
    </font>
    <font>
      <sz val="9.0"/>
      <name val="Hiragino Sans GB"/>
      <family val="1"/>
      <b/>
    </font>
    <font>
      <sz val="22.0"/>
      <name val="楷体"/>
      <charset val="134"/>
      <b/>
    </font>
    <font>
      <sz val="36.0"/>
      <name val="黑体"/>
      <charset val="134"/>
      <b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44546A"/>
      <name val="宋体"/>
      <charset val="134"/>
      <b/>
    </font>
    <font>
      <sz val="11.0"/>
      <color rgb="FFFF0000"/>
      <name val="宋体"/>
      <charset val="134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方正兰亭黑_GBK"/>
      <charset val="134"/>
    </font>
    <font>
      <sz val="12.0"/>
      <color rgb="FF006100"/>
      <name val="方正兰亭黑_GBK"/>
      <charset val="134"/>
    </font>
    <font>
      <sz val="12.0"/>
      <color rgb="FF9C6500"/>
      <name val="方正兰亭黑_GBK"/>
      <charset val="134"/>
    </font>
    <font>
      <sz val="12.0"/>
      <color rgb="FFFA7D00"/>
      <name val="方正兰亭黑_GBK"/>
      <charset val="134"/>
      <b/>
    </font>
    <font>
      <sz val="12.0"/>
      <color rgb="FFFFFFFF"/>
      <name val="方正兰亭黑_GBK"/>
      <charset val="134"/>
      <b/>
    </font>
    <font>
      <sz val="12.0"/>
      <color rgb="FF7F7F7F"/>
      <name val="方正兰亭黑_GBK"/>
      <charset val="134"/>
      <i/>
    </font>
    <font>
      <sz val="12.0"/>
      <color rgb="FFFF0000"/>
      <name val="方正兰亭黑_GBK"/>
      <charset val="134"/>
    </font>
    <font>
      <sz val="12.0"/>
      <color rgb="FFFA7D00"/>
      <name val="方正兰亭黑_GBK"/>
      <charset val="134"/>
    </font>
    <font>
      <sz val="12.0"/>
      <color rgb="FF3F3F3F"/>
      <name val="方正兰亭黑_GBK"/>
      <charset val="134"/>
      <b/>
    </font>
    <font>
      <sz val="12.0"/>
      <color rgb="FF3F3F76"/>
      <name val="方正兰亭黑_GBK"/>
      <charset val="134"/>
    </font>
    <font>
      <sz val="18.0"/>
      <color rgb="FF1F497D"/>
      <name val="方正兰亭黑_GBK"/>
      <charset val="134"/>
    </font>
    <font>
      <sz val="15.0"/>
      <color rgb="FF1F497D"/>
      <name val="方正兰亭黑_GBK"/>
      <charset val="134"/>
      <b/>
    </font>
    <font>
      <sz val="13.0"/>
      <color rgb="FF1F497D"/>
      <name val="方正兰亭黑_GBK"/>
      <charset val="134"/>
      <b/>
    </font>
    <font>
      <sz val="11.0"/>
      <color rgb="FF1F497D"/>
      <name val="方正兰亭黑_GBK"/>
      <charset val="134"/>
      <b/>
    </font>
    <font>
      <sz val="12.0"/>
      <color rgb="FF000000"/>
      <name val="方正兰亭黑_GBK"/>
      <charset val="134"/>
      <b/>
    </font>
    <font>
      <sz val="12.0"/>
      <color rgb="FF000000"/>
      <name val="方正兰亭黑_GBK"/>
      <charset val="134"/>
    </font>
    <font>
      <sz val="12.0"/>
      <color rgb="FFFFFFFF"/>
      <name val="方正兰亭黑_GBK"/>
      <charset val="134"/>
    </font>
    <font>
      <sz val="10.0"/>
      <color rgb="FF000000"/>
      <name val="宋体"/>
      <charset val="134"/>
    </font>
    <font>
      <sz val="12.0"/>
      <name val="方正兰亭黑_GBK"/>
      <charset val="134"/>
      <b/>
    </font>
    <font>
      <sz val="9.0"/>
      <name val="SimSun"/>
      <charset val="134"/>
      <b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color rgb="FF9C0006"/>
      <name val="方正兰亭黑_GBK"/>
      <charset val="134"/>
    </font>
    <font>
      <sz val="12.0"/>
      <color rgb="FF006100"/>
      <name val="方正兰亭黑_GBK"/>
      <charset val="134"/>
    </font>
    <font>
      <sz val="12.0"/>
      <color rgb="FF9C6500"/>
      <name val="方正兰亭黑_GBK"/>
      <charset val="134"/>
    </font>
    <font>
      <sz val="12.0"/>
      <color rgb="FFFA7D00"/>
      <name val="方正兰亭黑_GBK"/>
      <charset val="134"/>
      <b/>
    </font>
    <font>
      <sz val="12.0"/>
      <color rgb="FFFFFFFF"/>
      <name val="方正兰亭黑_GBK"/>
      <charset val="134"/>
      <b/>
    </font>
    <font>
      <sz val="12.0"/>
      <color rgb="FF7F7F7F"/>
      <name val="方正兰亭黑_GBK"/>
      <charset val="134"/>
      <i/>
    </font>
    <font>
      <sz val="12.0"/>
      <color rgb="FFFF0000"/>
      <name val="方正兰亭黑_GBK"/>
      <charset val="134"/>
    </font>
    <font>
      <sz val="12.0"/>
      <color rgb="FFFA7D00"/>
      <name val="方正兰亭黑_GBK"/>
      <charset val="134"/>
    </font>
    <font>
      <sz val="12.0"/>
      <color rgb="FF3F3F3F"/>
      <name val="方正兰亭黑_GBK"/>
      <charset val="134"/>
      <b/>
    </font>
    <font>
      <sz val="12.0"/>
      <color rgb="FF3F3F76"/>
      <name val="方正兰亭黑_GBK"/>
      <charset val="134"/>
    </font>
    <font>
      <sz val="18.0"/>
      <color rgb="FF1F497D"/>
      <name val="方正兰亭黑_GBK"/>
      <charset val="134"/>
    </font>
    <font>
      <sz val="15.0"/>
      <color rgb="FF1F497D"/>
      <name val="方正兰亭黑_GBK"/>
      <charset val="134"/>
      <b/>
    </font>
    <font>
      <sz val="13.0"/>
      <color rgb="FF1F497D"/>
      <name val="方正兰亭黑_GBK"/>
      <charset val="134"/>
      <b/>
    </font>
    <font>
      <sz val="11.0"/>
      <color rgb="FF1F497D"/>
      <name val="方正兰亭黑_GBK"/>
      <charset val="134"/>
      <b/>
    </font>
    <font>
      <sz val="12.0"/>
      <color rgb="FF000000"/>
      <name val="方正兰亭黑_GBK"/>
      <charset val="134"/>
      <b/>
    </font>
    <font>
      <sz val="12.0"/>
      <color rgb="FF000000"/>
      <name val="方正兰亭黑_GBK"/>
      <charset val="134"/>
    </font>
    <font>
      <sz val="12.0"/>
      <color rgb="FFFFFFFF"/>
      <name val="方正兰亭黑_GBK"/>
      <charset val="134"/>
    </font>
    <font>
      <sz val="12.0"/>
      <name val="方正兰亭黑_GBK"/>
      <charset val="134"/>
    </font>
  </fonts>
  <fills count="89">
    <fill>
      <patternFill patternType="none"/>
    </fill>
    <fill>
      <patternFill patternType="gray125"/>
    </fill>
    <fill>
      <patternFill patternType="none"/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24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4">
    <xf numFmtId="0" fontId="0" fillId="0" borderId="0" applyAlignment="1">
      <alignment vertical="center"/>
    </xf>
    <xf numFmtId="181" applyNumberFormat="1" fontId="1" applyFont="1" fillId="0" borderId="0" applyAlignment="1" applyProtection="0">
      <alignment vertical="center"/>
    </xf>
    <xf numFmtId="184" applyNumberFormat="1" fontId="1" applyFont="1" fillId="0" borderId="0" applyAlignment="1" applyProtection="0">
      <alignment vertical="center"/>
    </xf>
    <xf numFmtId="0" fontId="4" applyFont="1" fillId="0" borderId="0" applyAlignment="1"/>
  </cellStyleXfs>
  <cellXfs count="424">
    <xf numFmtId="0" fontId="0" fillId="0" borderId="0" applyAlignment="1">
      <alignment vertical="center"/>
    </xf>
    <xf numFmtId="0" fontId="0" fillId="0" borderId="0" applyAlignment="1">
      <alignment vertical="center"/>
    </xf>
    <xf numFmtId="0" fontId="1" applyFont="1" fillId="0" borderId="0" applyAlignment="1" xfId="0">
      <alignment vertical="center"/>
    </xf>
    <xf numFmtId="0" fontId="1" applyFont="1" fillId="0" borderId="0" applyAlignment="1" xfId="0">
      <alignment horizontal="left" vertical="center"/>
    </xf>
    <xf numFmtId="0" fontId="2" applyFont="1" fillId="0" borderId="1" applyBorder="1" applyAlignment="1" xfId="0">
      <alignment horizontal="center" vertical="center" wrapText="1"/>
    </xf>
    <xf numFmtId="0" fontId="2" applyFont="1" fillId="0" borderId="2" applyBorder="1" applyAlignment="1" xfId="0">
      <alignment horizontal="left" vertical="center" wrapText="1"/>
    </xf>
    <xf numFmtId="0" fontId="3" applyFont="1" fillId="0" borderId="3" applyBorder="1" applyAlignment="1" xfId="0">
      <alignment horizontal="center" vertical="center" wrapText="1"/>
    </xf>
    <xf numFmtId="0" fontId="3" applyFont="1" applyFill="1" fillId="0" borderId="4" applyBorder="1" applyAlignment="1" xfId="0">
      <alignment horizontal="left" vertical="center" wrapText="1"/>
    </xf>
    <xf numFmtId="0" fontId="4" applyFont="1" applyFill="1" fillId="0" borderId="5" applyBorder="1" applyAlignment="1" xfId="0">
      <alignment horizontal="center" vertical="center"/>
    </xf>
    <xf numFmtId="0" fontId="4" applyFont="1" applyFill="1" fillId="0" borderId="6" applyBorder="1" applyAlignment="1" xfId="0">
      <alignment horizontal="center" vertical="center" wrapText="1"/>
    </xf>
    <xf numFmtId="0" fontId="4" applyFont="1" applyFill="1" fillId="0" borderId="7" applyBorder="1" applyAlignment="1" xfId="0">
      <alignment horizontal="left" vertical="center" wrapText="1"/>
    </xf>
    <xf numFmtId="0" fontId="3" applyFont="1" applyFill="1" fillId="0" borderId="8" applyBorder="1" applyAlignment="1" xfId="0">
      <alignment horizontal="right" vertical="center" wrapText="1"/>
    </xf>
    <xf numFmtId="0" fontId="1" applyFont="1" applyFill="1" fillId="0" applyBorder="1" borderId="0" applyAlignment="1" xfId="0">
      <alignment vertical="center"/>
    </xf>
    <xf numFmtId="0" fontId="5" applyFont="1" fillId="0" borderId="9" applyBorder="1" applyAlignment="1" xfId="0">
      <alignment horizontal="center" vertical="center"/>
    </xf>
    <xf numFmtId="0" fontId="4" applyFont="1" applyFill="1" fillId="0" applyBorder="1" borderId="0" applyAlignment="1" xfId="0">
      <alignment horizontal="center" vertical="center" wrapText="1"/>
    </xf>
    <xf numFmtId="0" fontId="6" applyFont="1" applyFill="1" fillId="0" applyBorder="1" borderId="0" applyAlignment="1" xfId="0">
      <alignment horizontal="center" vertical="center" wrapText="1"/>
    </xf>
    <xf numFmtId="0" fontId="7" applyFont="1" applyFill="1" fillId="0" borderId="10" applyBorder="1" applyAlignment="1" xfId="0">
      <alignment horizontal="center" vertical="center" wrapText="1"/>
    </xf>
    <xf numFmtId="176" applyNumberFormat="1" fontId="1" applyFont="1" applyFill="1" fillId="0" borderId="11" applyBorder="1" applyAlignment="1" xfId="0">
      <alignment horizontal="center" vertical="center" wrapText="1"/>
    </xf>
    <xf numFmtId="177" applyNumberFormat="1" fontId="7" applyFont="1" applyFill="1" fillId="0" borderId="12" applyBorder="1" applyAlignment="1" xfId="0">
      <alignment horizontal="right" vertical="center" wrapText="1"/>
    </xf>
    <xf numFmtId="0" fontId="7" applyFont="1" applyFill="1" fillId="0" borderId="13" applyBorder="1" applyAlignment="1" xfId="0">
      <alignment horizontal="center" vertical="center" wrapText="1"/>
    </xf>
    <xf numFmtId="0" fontId="7" applyFont="1" applyFill="1" fillId="0" borderId="14" applyBorder="1" applyAlignment="1" xfId="0">
      <alignment horizontal="left" vertical="center" wrapText="1"/>
    </xf>
    <xf numFmtId="0" fontId="7" applyFont="1" applyFill="1" fillId="0" borderId="15" applyBorder="1" applyAlignment="1" xfId="0">
      <alignment horizontal="center" vertical="center" wrapText="1"/>
    </xf>
    <xf numFmtId="0" fontId="7" applyFont="1" applyFill="1" fillId="0" borderId="16" applyBorder="1" applyAlignment="1" xfId="0">
      <alignment horizontal="center" vertical="center" wrapText="1"/>
    </xf>
    <xf numFmtId="0" fontId="7" applyFont="1" applyFill="1" fillId="0" borderId="17" applyBorder="1" applyAlignment="1" xfId="0">
      <alignment horizontal="center" vertical="center" wrapText="1"/>
    </xf>
    <xf numFmtId="0" fontId="7" applyFont="1" applyFill="1" fillId="0" borderId="18" applyBorder="1" applyAlignment="1" xfId="0">
      <alignment horizontal="center" vertical="center" wrapText="1"/>
    </xf>
    <xf numFmtId="0" fontId="7" applyFont="1" applyFill="1" fillId="0" borderId="19" applyBorder="1" applyAlignment="1" xfId="0">
      <alignment horizontal="left" vertical="center" wrapText="1"/>
    </xf>
    <xf numFmtId="0" fontId="7" applyFont="1" applyFill="1" fillId="0" borderId="20" applyBorder="1" applyAlignment="1" xfId="0">
      <alignment horizontal="center" vertical="center" wrapText="1"/>
    </xf>
    <xf numFmtId="0" fontId="7" applyFont="1" applyFill="1" fillId="0" borderId="21" applyBorder="1" applyAlignment="1" xfId="0">
      <alignment horizontal="center" vertical="center" wrapText="1"/>
    </xf>
    <xf numFmtId="0" fontId="7" applyFont="1" applyFill="1" fillId="0" borderId="22" applyBorder="1" applyAlignment="1" xfId="0">
      <alignment horizontal="center" vertical="center" wrapText="1"/>
    </xf>
    <xf numFmtId="0" fontId="7" applyFont="1" applyFill="1" fillId="0" borderId="23" applyBorder="1" applyAlignment="1" xfId="0">
      <alignment horizontal="center" vertical="center" wrapText="1"/>
    </xf>
    <xf numFmtId="0" fontId="7" applyFont="1" applyFill="1" fillId="0" borderId="24" applyBorder="1" applyAlignment="1" xfId="0">
      <alignment horizontal="center" vertical="center" wrapText="1"/>
    </xf>
    <xf numFmtId="0" fontId="7" applyFont="1" applyFill="1" fillId="0" borderId="25" applyBorder="1" applyAlignment="1" xfId="0">
      <alignment horizontal="center" vertical="center" wrapText="1"/>
    </xf>
    <xf numFmtId="0" fontId="8" applyFont="1" applyFill="1" fillId="0" applyBorder="1" borderId="0" applyAlignment="1" xfId="0">
      <alignment horizontal="left" vertical="center" wrapText="1"/>
    </xf>
    <xf numFmtId="0" fontId="6" applyFont="1" applyFill="1" fillId="0" borderId="26" applyBorder="1" applyAlignment="1" xfId="0">
      <alignment vertical="center"/>
    </xf>
    <xf numFmtId="0" fontId="3" applyFont="1" applyFill="1" fillId="0" borderId="27" applyBorder="1" applyAlignment="1" xfId="0">
      <alignment horizontal="right" vertical="center" wrapText="1"/>
    </xf>
    <xf numFmtId="0" fontId="3" applyFont="1" applyFill="1" fillId="0" borderId="28" applyBorder="1" applyAlignment="1" xfId="0">
      <alignment vertical="center"/>
    </xf>
    <xf numFmtId="0" fontId="8" applyFont="1" applyFill="1" fillId="0" applyBorder="1" borderId="0" applyAlignment="1" xfId="0">
      <alignment vertical="center" wrapText="1"/>
    </xf>
    <xf numFmtId="0" fontId="6" applyFont="1" applyFill="1" fillId="0" borderId="29" applyBorder="1" applyAlignment="1" xfId="0">
      <alignment vertical="center" wrapText="1"/>
    </xf>
    <xf numFmtId="0" fontId="5" applyFont="1" applyFill="1" fillId="0" borderId="30" applyBorder="1" applyAlignment="1" xfId="0">
      <alignment horizontal="center" vertical="center"/>
    </xf>
    <xf numFmtId="0" fontId="6" applyFont="1" applyFill="1" fillId="0" borderId="31" applyBorder="1" applyAlignment="1" xfId="0">
      <alignment vertical="center"/>
    </xf>
    <xf numFmtId="0" fontId="3" applyFont="1" applyFill="1" fillId="0" borderId="32" applyBorder="1" applyAlignment="1" xfId="0">
      <alignment horizontal="left" vertical="center"/>
    </xf>
    <xf numFmtId="0" fontId="6" applyFont="1" applyFill="1" fillId="0" borderId="33" applyBorder="1" applyAlignment="1" xfId="0">
      <alignment vertical="center"/>
    </xf>
    <xf numFmtId="0" fontId="9" applyFont="1" applyFill="1" fillId="0" borderId="34" applyBorder="1" applyAlignment="1" xfId="0">
      <alignment horizontal="center" vertical="center"/>
    </xf>
    <xf numFmtId="0" fontId="6" applyFont="1" applyFill="1" fillId="0" borderId="35" applyBorder="1" applyAlignment="1" xfId="0">
      <alignment vertical="center" wrapText="1"/>
    </xf>
    <xf numFmtId="0" fontId="10" applyFont="1" applyFill="1" fillId="0" borderId="36" applyBorder="1" applyAlignment="1" xfId="0">
      <alignment vertical="center"/>
    </xf>
    <xf numFmtId="177" applyNumberFormat="1" fontId="9" applyFont="1" applyFill="1" fillId="0" borderId="37" applyBorder="1" applyAlignment="1" xfId="0">
      <alignment horizontal="right" vertical="center"/>
    </xf>
    <xf numFmtId="0" fontId="3" applyFont="1" applyFill="1" fillId="0" borderId="38" applyBorder="1" applyAlignment="1" xfId="0">
      <alignment horizontal="left" vertical="center"/>
    </xf>
    <xf numFmtId="177" applyNumberFormat="1" fontId="3" applyFont="1" applyFill="1" fillId="0" borderId="39" applyBorder="1" applyAlignment="1" xfId="0">
      <alignment horizontal="right" vertical="center"/>
    </xf>
    <xf numFmtId="0" fontId="6" applyFont="1" applyFill="1" fillId="0" borderId="40" applyBorder="1" applyAlignment="1" xfId="0">
      <alignment vertical="center"/>
    </xf>
    <xf numFmtId="0" fontId="6" applyFont="1" applyFill="1" fillId="0" borderId="41" applyBorder="1" applyAlignment="1" xfId="0">
      <alignment vertical="center" wrapText="1"/>
    </xf>
    <xf numFmtId="0" fontId="3" applyFont="1" applyFill="1" fillId="0" borderId="42" applyBorder="1" applyAlignment="1" xfId="0">
      <alignment horizontal="center" vertical="center"/>
    </xf>
    <xf numFmtId="0" fontId="6" applyFont="1" applyFill="1" fillId="0" borderId="43" applyBorder="1" applyAlignment="1" xfId="0">
      <alignment vertical="center"/>
    </xf>
    <xf numFmtId="0" fontId="6" applyFont="1" applyFill="1" fillId="0" borderId="44" applyBorder="1" applyAlignment="1" xfId="0">
      <alignment vertical="center"/>
    </xf>
    <xf numFmtId="0" fontId="6" applyFont="1" applyFill="1" fillId="0" borderId="45" applyBorder="1" applyAlignment="1" xfId="0">
      <alignment vertical="center" wrapText="1"/>
    </xf>
    <xf numFmtId="0" fontId="10" applyFont="1" applyFill="1" fillId="0" borderId="46" applyBorder="1" applyAlignment="1" xfId="0">
      <alignment vertical="center" wrapText="1"/>
    </xf>
    <xf numFmtId="0" fontId="6" applyFont="1" applyFill="1" fillId="0" borderId="47" applyBorder="1" applyAlignment="1" xfId="0">
      <alignment vertical="center" wrapText="1"/>
    </xf>
    <xf numFmtId="0" fontId="3" applyFont="1" applyFill="1" fillId="0" borderId="48" applyBorder="1" applyAlignment="1" xfId="0">
      <alignment horizontal="left" vertical="center" wrapText="1"/>
    </xf>
    <xf numFmtId="0" fontId="9" applyFont="1" applyFill="1" fillId="0" borderId="49" applyBorder="1" applyAlignment="1" xfId="0">
      <alignment horizontal="center" vertical="center" wrapText="1"/>
    </xf>
    <xf numFmtId="0" fontId="11" applyFont="1" applyFill="1" fillId="0" borderId="50" applyBorder="1" applyAlignment="1" xfId="0">
      <alignment horizontal="right" vertical="center" wrapText="1"/>
    </xf>
    <xf numFmtId="0" fontId="7" applyFont="1" applyFill="1" fillId="0" borderId="51" applyBorder="1" applyAlignment="1" xfId="0">
      <alignment vertical="center" wrapText="1"/>
    </xf>
    <xf numFmtId="0" fontId="3" applyFont="1" applyFill="1" fillId="0" borderId="52" applyBorder="1" applyAlignment="1" xfId="0">
      <alignment horizontal="right" vertical="center"/>
    </xf>
    <xf numFmtId="0" fontId="3" applyFont="1" applyFill="1" fillId="0" borderId="53" applyBorder="1" applyAlignment="1" xfId="0">
      <alignment horizontal="center" vertical="center"/>
    </xf>
    <xf numFmtId="178" applyNumberFormat="1" fontId="3" applyFont="1" applyFill="1" fillId="0" borderId="54" applyBorder="1" applyAlignment="1" xfId="0">
      <alignment vertical="center" wrapText="1"/>
    </xf>
    <xf numFmtId="0" fontId="7" applyFont="1" applyFill="1" fillId="0" borderId="55" applyBorder="1" applyAlignment="1" xfId="0">
      <alignment vertical="center" wrapText="1"/>
    </xf>
    <xf numFmtId="179" applyNumberFormat="1" fontId="6" applyFont="1" applyFill="1" fillId="0" borderId="56" applyBorder="1" applyAlignment="1" xfId="0">
      <alignment vertical="center" wrapText="1"/>
    </xf>
    <xf numFmtId="179" applyNumberFormat="1" fontId="6" applyFont="1" applyFill="1" fillId="0" borderId="57" applyBorder="1" applyAlignment="1" xfId="0">
      <alignment vertical="center" wrapText="1"/>
    </xf>
    <xf numFmtId="0" fontId="7" applyFont="1" applyFill="1" fillId="0" borderId="58" applyBorder="1" applyAlignment="1" xfId="0">
      <alignment vertical="center" wrapText="1"/>
    </xf>
    <xf numFmtId="0" fontId="6" applyFont="1" applyFill="1" fillId="0" borderId="59" applyBorder="1" applyAlignment="1" xfId="0">
      <alignment vertical="center" wrapText="1"/>
    </xf>
    <xf numFmtId="0" fontId="11" applyFont="1" applyFill="1" fillId="0" borderId="60" applyBorder="1" applyAlignment="1" xfId="0">
      <alignment vertical="center"/>
    </xf>
    <xf numFmtId="0" fontId="11" applyFont="1" applyFill="1" fillId="0" borderId="61" applyBorder="1" applyAlignment="1" xfId="0">
      <alignment horizontal="right" vertical="center"/>
    </xf>
    <xf numFmtId="0" fontId="7" applyFont="1" applyFill="1" fillId="0" borderId="62" applyBorder="1" applyAlignment="1" xfId="0">
      <alignment vertical="center"/>
    </xf>
    <xf numFmtId="0" fontId="7" applyFont="1" applyFill="1" fillId="0" borderId="63" applyBorder="1" applyAlignment="1" xfId="0">
      <alignment vertical="center"/>
    </xf>
    <xf numFmtId="0" fontId="12" applyFont="1" applyFill="1" fillId="0" borderId="64" applyBorder="1" applyAlignment="1" xfId="0">
      <alignment horizontal="center" vertical="center"/>
    </xf>
    <xf numFmtId="179" applyNumberFormat="1" fontId="13" applyFont="1" applyFill="1" fillId="0" borderId="65" applyBorder="1" applyAlignment="1" xfId="0">
      <alignment vertical="center" wrapText="1"/>
    </xf>
    <xf numFmtId="0" fontId="7" applyFont="1" applyFill="1" fillId="0" applyBorder="1" borderId="0" applyAlignment="1" xfId="0">
      <alignment vertical="center"/>
    </xf>
    <xf numFmtId="179" applyNumberFormat="1" fontId="13" applyFont="1" applyFill="1" fillId="0" applyBorder="1" borderId="0" applyAlignment="1" xfId="0">
      <alignment vertical="center" wrapText="1"/>
    </xf>
    <xf numFmtId="0" fontId="11" applyFont="1" applyFill="1" fillId="0" borderId="66" applyBorder="1" applyAlignment="1" xfId="0">
      <alignment horizontal="center" vertical="center"/>
    </xf>
    <xf numFmtId="0" fontId="6" applyFont="1" applyFill="1" fillId="0" borderId="67" applyBorder="1" applyAlignment="1" xfId="0">
      <alignment vertical="center" wrapText="1"/>
    </xf>
    <xf numFmtId="0" fontId="7" applyFont="1" applyFill="1" fillId="0" applyBorder="1" borderId="0" applyAlignment="1" xfId="0">
      <alignment vertical="center" wrapText="1"/>
    </xf>
    <xf numFmtId="0" fontId="14" applyFont="1" applyFill="1" fillId="0" borderId="68" applyBorder="1" applyAlignment="1" xfId="0">
      <alignment vertical="center" wrapText="1"/>
    </xf>
    <xf numFmtId="0" fontId="14" applyFont="1" applyFill="1" fillId="0" borderId="69" applyBorder="1" applyAlignment="1" xfId="0">
      <alignment vertical="center" wrapText="1"/>
    </xf>
    <xf numFmtId="0" fontId="14" applyFont="1" applyFill="1" fillId="0" borderId="70" applyBorder="1" applyAlignment="1" xfId="0">
      <alignment vertical="center" wrapText="1"/>
    </xf>
    <xf numFmtId="0" fontId="15" applyFont="1" applyFill="1" fillId="0" borderId="71" applyBorder="1" applyAlignment="1" xfId="0">
      <alignment vertical="center" wrapText="1"/>
    </xf>
    <xf numFmtId="0" fontId="15" applyFont="1" applyFill="1" fillId="0" borderId="72" applyBorder="1" applyAlignment="1" xfId="0">
      <alignment vertical="center" wrapText="1"/>
    </xf>
    <xf numFmtId="0" fontId="7" applyFont="1" applyFill="1" fillId="0" borderId="73" applyBorder="1" applyAlignment="1" xfId="0">
      <alignment vertical="center"/>
    </xf>
    <xf numFmtId="0" fontId="14" applyFont="1" applyFill="1" fillId="0" borderId="74" applyBorder="1" applyAlignment="1" xfId="0">
      <alignment vertical="center" wrapText="1"/>
    </xf>
    <xf numFmtId="0" fontId="7" applyFont="1" applyFill="1" fillId="0" borderId="75" applyBorder="1" applyAlignment="1" xfId="0">
      <alignment vertical="center" wrapText="1"/>
    </xf>
    <xf numFmtId="0" fontId="16" applyFont="1" fillId="0" applyBorder="1" borderId="0" applyAlignment="1" xfId="0">
      <alignment horizontal="center" vertical="center" wrapText="1"/>
    </xf>
    <xf numFmtId="0" fontId="17" applyFont="1" fillId="0" applyBorder="1" borderId="0" applyAlignment="1" xfId="0">
      <alignment horizontal="center" vertical="center" wrapText="1"/>
    </xf>
    <xf numFmtId="180" applyNumberFormat="1" fontId="5" applyFont="1" fillId="0" applyBorder="1" borderId="0" applyAlignment="1" xfId="0">
      <alignment horizontal="center" vertical="center" wrapText="1"/>
    </xf>
    <xf numFmtId="0" fontId="1" applyFont="1" fillId="0" borderId="0" applyAlignment="1">
      <alignment vertical="center"/>
    </xf>
    <xf numFmtId="181" applyNumberFormat="1" fontId="1" applyFont="1" fillId="0" borderId="0" applyAlignment="1">
      <alignment vertical="center"/>
    </xf>
    <xf numFmtId="0" fontId="1" applyFont="1" fillId="3" applyFill="1" borderId="0" applyAlignment="1">
      <alignment vertical="center"/>
    </xf>
    <xf numFmtId="0" fontId="18" applyFont="1" fillId="4" applyFill="1" borderId="76" applyBorder="1" applyAlignment="1">
      <alignment vertical="center"/>
    </xf>
    <xf numFmtId="182" applyNumberFormat="1" fontId="1" applyFont="1" fillId="0" borderId="0" applyAlignment="1">
      <alignment vertical="center"/>
    </xf>
    <xf numFmtId="183" applyNumberFormat="1" fontId="1" applyFont="1" fillId="0" borderId="0" applyAlignment="1">
      <alignment vertical="center"/>
    </xf>
    <xf numFmtId="0" fontId="1" applyFont="1" fillId="5" applyFill="1" borderId="0" applyAlignment="1">
      <alignment vertical="center"/>
    </xf>
    <xf numFmtId="0" fontId="19" applyFont="1" fillId="6" applyFill="1" borderId="0" applyAlignment="1">
      <alignment vertical="center"/>
    </xf>
    <xf numFmtId="184" applyNumberFormat="1" fontId="1" applyFont="1" fillId="0" borderId="0" applyAlignment="1">
      <alignment vertical="center"/>
    </xf>
    <xf numFmtId="0" fontId="20" applyFont="1" fillId="7" applyFill="1" borderId="0" applyAlignment="1">
      <alignment vertical="center"/>
    </xf>
    <xf numFmtId="0" fontId="21" applyFont="1" fillId="0" borderId="0" applyAlignment="1">
      <alignment vertical="center"/>
    </xf>
    <xf numFmtId="185" applyNumberFormat="1" fontId="1" applyFont="1" fillId="0" borderId="0" applyAlignment="1">
      <alignment vertical="center"/>
    </xf>
    <xf numFmtId="0" fontId="22" applyFont="1" fillId="0" borderId="0" applyAlignment="1">
      <alignment vertical="center"/>
    </xf>
    <xf numFmtId="0" fontId="1" applyFont="1" fillId="8" applyFill="1" borderId="77" applyBorder="1" applyAlignment="1">
      <alignment vertical="center"/>
    </xf>
    <xf numFmtId="0" fontId="20" applyFont="1" fillId="9" applyFill="1" borderId="0" applyAlignment="1">
      <alignment vertical="center"/>
    </xf>
    <xf numFmtId="0" fontId="23" applyFont="1" fillId="0" borderId="0" applyAlignment="1">
      <alignment vertical="center"/>
    </xf>
    <xf numFmtId="0" fontId="24" applyFont="1" fillId="0" borderId="0" applyAlignment="1">
      <alignment vertical="center"/>
    </xf>
    <xf numFmtId="0" fontId="25" applyFont="1" fillId="0" borderId="0" applyAlignment="1">
      <alignment vertical="center"/>
    </xf>
    <xf numFmtId="0" fontId="26" applyFont="1" fillId="0" borderId="0" applyAlignment="1">
      <alignment vertical="center"/>
    </xf>
    <xf numFmtId="0" fontId="27" applyFont="1" fillId="0" borderId="78" applyBorder="1" applyAlignment="1">
      <alignment vertical="center"/>
    </xf>
    <xf numFmtId="0" fontId="28" applyFont="1" fillId="0" borderId="79" applyBorder="1" applyAlignment="1">
      <alignment vertical="center"/>
    </xf>
    <xf numFmtId="0" fontId="20" applyFont="1" fillId="10" applyFill="1" borderId="0" applyAlignment="1">
      <alignment vertical="center"/>
    </xf>
    <xf numFmtId="0" fontId="23" applyFont="1" fillId="0" borderId="80" applyBorder="1" applyAlignment="1">
      <alignment vertical="center"/>
    </xf>
    <xf numFmtId="0" fontId="20" applyFont="1" fillId="11" applyFill="1" borderId="0" applyAlignment="1">
      <alignment vertical="center"/>
    </xf>
    <xf numFmtId="0" fontId="29" applyFont="1" fillId="12" applyFill="1" borderId="81" applyBorder="1" applyAlignment="1">
      <alignment vertical="center"/>
    </xf>
    <xf numFmtId="0" fontId="30" applyFont="1" fillId="12" applyFill="1" borderId="82" applyBorder="1" applyAlignment="1">
      <alignment vertical="center"/>
    </xf>
    <xf numFmtId="0" fontId="31" applyFont="1" fillId="13" applyFill="1" borderId="83" applyBorder="1" applyAlignment="1">
      <alignment vertical="center"/>
    </xf>
    <xf numFmtId="0" fontId="1" applyFont="1" fillId="14" applyFill="1" borderId="0" applyAlignment="1">
      <alignment vertical="center"/>
    </xf>
    <xf numFmtId="0" fontId="20" applyFont="1" fillId="15" applyFill="1" borderId="0" applyAlignment="1">
      <alignment vertical="center"/>
    </xf>
    <xf numFmtId="0" fontId="32" applyFont="1" fillId="0" borderId="84" applyBorder="1" applyAlignment="1">
      <alignment vertical="center"/>
    </xf>
    <xf numFmtId="0" fontId="33" applyFont="1" fillId="0" borderId="85" applyBorder="1" applyAlignment="1">
      <alignment vertical="center"/>
    </xf>
    <xf numFmtId="0" fontId="34" applyFont="1" fillId="16" applyFill="1" borderId="0" applyAlignment="1">
      <alignment vertical="center"/>
    </xf>
    <xf numFmtId="0" fontId="35" applyFont="1" fillId="17" applyFill="1" borderId="0" applyAlignment="1">
      <alignment vertical="center"/>
    </xf>
    <xf numFmtId="0" fontId="1" applyFont="1" fillId="18" applyFill="1" borderId="0" applyAlignment="1">
      <alignment vertical="center"/>
    </xf>
    <xf numFmtId="0" fontId="20" applyFont="1" fillId="19" applyFill="1" borderId="0" applyAlignment="1">
      <alignment vertical="center"/>
    </xf>
    <xf numFmtId="0" fontId="1" applyFont="1" fillId="20" applyFill="1" borderId="0" applyAlignment="1">
      <alignment vertical="center"/>
    </xf>
    <xf numFmtId="0" fontId="1" applyFont="1" fillId="21" applyFill="1" borderId="0" applyAlignment="1">
      <alignment vertical="center"/>
    </xf>
    <xf numFmtId="0" fontId="1" applyFont="1" fillId="22" applyFill="1" borderId="0" applyAlignment="1">
      <alignment vertical="center"/>
    </xf>
    <xf numFmtId="0" fontId="1" applyFont="1" fillId="23" applyFill="1" borderId="0" applyAlignment="1">
      <alignment vertical="center"/>
    </xf>
    <xf numFmtId="0" fontId="20" applyFont="1" fillId="13" applyFill="1" borderId="0" applyAlignment="1">
      <alignment vertical="center"/>
    </xf>
    <xf numFmtId="0" fontId="20" applyFont="1" fillId="24" applyFill="1" borderId="0" applyAlignment="1">
      <alignment vertical="center"/>
    </xf>
    <xf numFmtId="0" fontId="1" applyFont="1" fillId="25" applyFill="1" borderId="0" applyAlignment="1">
      <alignment vertical="center"/>
    </xf>
    <xf numFmtId="0" fontId="1" applyFont="1" fillId="26" applyFill="1" borderId="0" applyAlignment="1">
      <alignment vertical="center"/>
    </xf>
    <xf numFmtId="0" fontId="20" applyFont="1" fillId="27" applyFill="1" borderId="0" applyAlignment="1">
      <alignment vertical="center"/>
    </xf>
    <xf numFmtId="0" fontId="1" applyFont="1" fillId="28" applyFill="1" borderId="0" applyAlignment="1">
      <alignment vertical="center"/>
    </xf>
    <xf numFmtId="0" fontId="20" applyFont="1" fillId="29" applyFill="1" borderId="0" applyAlignment="1">
      <alignment vertical="center"/>
    </xf>
    <xf numFmtId="0" fontId="20" applyFont="1" fillId="30" applyFill="1" borderId="0" applyAlignment="1">
      <alignment vertical="center"/>
    </xf>
    <xf numFmtId="0" fontId="1" applyFont="1" fillId="31" applyFill="1" borderId="0" applyAlignment="1">
      <alignment vertical="center"/>
    </xf>
    <xf numFmtId="0" fontId="20" applyFont="1" fillId="32" applyFill="1" borderId="0" applyAlignment="1">
      <alignment vertical="center"/>
    </xf>
    <xf numFmtId="0" fontId="36" applyFont="1" fillId="6" applyFill="1" borderId="0" applyAlignment="1">
      <alignment vertical="center"/>
    </xf>
    <xf numFmtId="0" fontId="37" applyFont="1" fillId="16" applyFill="1" borderId="0" applyAlignment="1">
      <alignment vertical="center"/>
    </xf>
    <xf numFmtId="0" fontId="38" applyFont="1" fillId="17" applyFill="1" borderId="0" applyAlignment="1">
      <alignment vertical="center"/>
    </xf>
    <xf numFmtId="0" fontId="39" applyFont="1" fillId="12" applyFill="1" borderId="86" applyBorder="1" applyAlignment="1">
      <alignment vertical="center"/>
    </xf>
    <xf numFmtId="0" fontId="40" applyFont="1" fillId="13" applyFill="1" borderId="87" applyBorder="1" applyAlignment="1">
      <alignment vertical="center"/>
    </xf>
    <xf numFmtId="0" fontId="41" applyFont="1" fillId="0" borderId="0" applyAlignment="1">
      <alignment vertical="center"/>
    </xf>
    <xf numFmtId="0" fontId="42" applyFont="1" fillId="0" borderId="0" applyAlignment="1">
      <alignment vertical="center"/>
    </xf>
    <xf numFmtId="0" fontId="43" applyFont="1" fillId="0" borderId="88" applyBorder="1" applyAlignment="1">
      <alignment vertical="center"/>
    </xf>
    <xf numFmtId="0" fontId="44" applyFont="1" fillId="12" applyFill="1" borderId="89" applyBorder="1" applyAlignment="1">
      <alignment vertical="center"/>
    </xf>
    <xf numFmtId="0" fontId="45" applyFont="1" fillId="4" applyFill="1" borderId="90" applyBorder="1" applyAlignment="1">
      <alignment vertical="center"/>
    </xf>
    <xf numFmtId="0" fontId="0" fillId="8" applyFill="1" borderId="91" applyBorder="1" applyAlignment="1">
      <alignment vertical="center"/>
    </xf>
    <xf numFmtId="0" fontId="46" applyFont="1" fillId="0" borderId="0" applyAlignment="1">
      <alignment vertical="center"/>
    </xf>
    <xf numFmtId="0" fontId="47" applyFont="1" fillId="0" borderId="92" applyBorder="1" applyAlignment="1">
      <alignment vertical="center"/>
    </xf>
    <xf numFmtId="0" fontId="48" applyFont="1" fillId="0" borderId="93" applyBorder="1" applyAlignment="1">
      <alignment vertical="center"/>
    </xf>
    <xf numFmtId="0" fontId="49" applyFont="1" fillId="0" borderId="94" applyBorder="1" applyAlignment="1">
      <alignment vertical="center"/>
    </xf>
    <xf numFmtId="0" fontId="49" applyFont="1" fillId="0" borderId="0" applyAlignment="1">
      <alignment vertical="center"/>
    </xf>
    <xf numFmtId="0" fontId="50" applyFont="1" fillId="0" borderId="95" applyBorder="1" applyAlignment="1">
      <alignment vertical="center"/>
    </xf>
    <xf numFmtId="0" fontId="51" applyFont="1" fillId="33" applyFill="1" borderId="0" applyAlignment="1">
      <alignment vertical="center"/>
    </xf>
    <xf numFmtId="0" fontId="51" applyFont="1" fillId="34" applyFill="1" borderId="0" applyAlignment="1">
      <alignment vertical="center"/>
    </xf>
    <xf numFmtId="0" fontId="51" applyFont="1" fillId="35" applyFill="1" borderId="0" applyAlignment="1">
      <alignment vertical="center"/>
    </xf>
    <xf numFmtId="0" fontId="51" applyFont="1" fillId="36" applyFill="1" borderId="0" applyAlignment="1">
      <alignment vertical="center"/>
    </xf>
    <xf numFmtId="0" fontId="51" applyFont="1" fillId="37" applyFill="1" borderId="0" applyAlignment="1">
      <alignment vertical="center"/>
    </xf>
    <xf numFmtId="0" fontId="51" applyFont="1" fillId="38" applyFill="1" borderId="0" applyAlignment="1">
      <alignment vertical="center"/>
    </xf>
    <xf numFmtId="0" fontId="51" applyFont="1" fillId="39" applyFill="1" borderId="0" applyAlignment="1">
      <alignment vertical="center"/>
    </xf>
    <xf numFmtId="0" fontId="51" applyFont="1" fillId="40" applyFill="1" borderId="0" applyAlignment="1">
      <alignment vertical="center"/>
    </xf>
    <xf numFmtId="0" fontId="51" applyFont="1" fillId="41" applyFill="1" borderId="0" applyAlignment="1">
      <alignment vertical="center"/>
    </xf>
    <xf numFmtId="0" fontId="51" applyFont="1" fillId="42" applyFill="1" borderId="0" applyAlignment="1">
      <alignment vertical="center"/>
    </xf>
    <xf numFmtId="0" fontId="51" applyFont="1" fillId="43" applyFill="1" borderId="0" applyAlignment="1">
      <alignment vertical="center"/>
    </xf>
    <xf numFmtId="0" fontId="51" applyFont="1" fillId="44" applyFill="1" borderId="0" applyAlignment="1">
      <alignment vertical="center"/>
    </xf>
    <xf numFmtId="0" fontId="52" applyFont="1" fillId="45" applyFill="1" borderId="0" applyAlignment="1">
      <alignment vertical="center"/>
    </xf>
    <xf numFmtId="0" fontId="52" applyFont="1" fillId="46" applyFill="1" borderId="0" applyAlignment="1">
      <alignment vertical="center"/>
    </xf>
    <xf numFmtId="0" fontId="52" applyFont="1" fillId="47" applyFill="1" borderId="0" applyAlignment="1">
      <alignment vertical="center"/>
    </xf>
    <xf numFmtId="0" fontId="52" applyFont="1" fillId="48" applyFill="1" borderId="0" applyAlignment="1">
      <alignment vertical="center"/>
    </xf>
    <xf numFmtId="0" fontId="52" applyFont="1" fillId="49" applyFill="1" borderId="0" applyAlignment="1">
      <alignment vertical="center"/>
    </xf>
    <xf numFmtId="0" fontId="52" applyFont="1" fillId="50" applyFill="1" borderId="0" applyAlignment="1">
      <alignment vertical="center"/>
    </xf>
    <xf numFmtId="0" fontId="52" applyFont="1" fillId="51" applyFill="1" borderId="0" applyAlignment="1">
      <alignment vertical="center"/>
    </xf>
    <xf numFmtId="0" fontId="52" applyFont="1" fillId="52" applyFill="1" borderId="0" applyAlignment="1">
      <alignment vertical="center"/>
    </xf>
    <xf numFmtId="0" fontId="52" applyFont="1" fillId="53" applyFill="1" borderId="0" applyAlignment="1">
      <alignment vertical="center"/>
    </xf>
    <xf numFmtId="0" fontId="52" applyFont="1" fillId="54" applyFill="1" borderId="0" applyAlignment="1">
      <alignment vertical="center"/>
    </xf>
    <xf numFmtId="0" fontId="52" applyFont="1" fillId="55" applyFill="1" borderId="0" applyAlignment="1">
      <alignment vertical="center"/>
    </xf>
    <xf numFmtId="0" fontId="52" applyFont="1" fillId="56" applyFill="1" borderId="0" applyAlignment="1">
      <alignment vertical="center"/>
    </xf>
    <xf numFmtId="185" applyNumberFormat="1" fontId="0" fillId="0" borderId="0" applyAlignment="1">
      <alignment vertical="center"/>
    </xf>
    <xf numFmtId="182" applyNumberFormat="1" fontId="0" fillId="0" borderId="0" applyAlignment="1">
      <alignment vertical="center"/>
    </xf>
    <xf numFmtId="181" applyNumberFormat="1" fontId="0" fillId="0" borderId="0" applyAlignment="1">
      <alignment vertical="center"/>
    </xf>
    <xf numFmtId="184" applyNumberFormat="1" fontId="0" fillId="0" borderId="0" applyAlignment="1">
      <alignment vertical="center"/>
    </xf>
    <xf numFmtId="183" applyNumberFormat="1" fontId="0" fillId="0" borderId="0" applyAlignment="1">
      <alignment vertical="center"/>
    </xf>
    <xf numFmtId="0" fontId="3" applyFont="1" fillId="0" borderId="0" applyAlignment="1">
      <alignment vertical="center"/>
    </xf>
    <xf numFmtId="177" applyNumberFormat="1" fontId="9" applyFont="1" fillId="0" borderId="96" applyBorder="1" applyAlignment="1" xfId="0">
      <alignment horizontal="right" vertical="center"/>
    </xf>
    <xf numFmtId="177" applyNumberFormat="1" fontId="9" applyFont="1" fillId="0" borderId="96" applyBorder="1" applyAlignment="1">
      <alignment horizontal="right" vertical="center"/>
    </xf>
    <xf numFmtId="0" fontId="9" applyFont="1" fillId="0" borderId="98" applyBorder="1" applyAlignment="1" xfId="0">
      <alignment horizontal="center" vertical="center"/>
    </xf>
    <xf numFmtId="0" fontId="9" applyFont="1" fillId="0" borderId="98" applyBorder="1" applyAlignment="1">
      <alignment horizontal="center" vertical="center"/>
    </xf>
    <xf numFmtId="177" applyNumberFormat="1" fontId="3" applyFont="1" fillId="0" borderId="100" applyBorder="1" applyAlignment="1" xfId="0">
      <alignment horizontal="right" vertical="center"/>
    </xf>
    <xf numFmtId="177" applyNumberFormat="1" fontId="3" applyFont="1" fillId="0" borderId="100" applyBorder="1" applyAlignment="1">
      <alignment horizontal="right" vertical="center"/>
    </xf>
    <xf numFmtId="0" fontId="3" applyFont="1" fillId="0" borderId="102" applyBorder="1" applyAlignment="1" xfId="0">
      <alignment horizontal="left" vertical="center"/>
    </xf>
    <xf numFmtId="0" fontId="3" applyFont="1" fillId="0" borderId="102" applyBorder="1" applyAlignment="1">
      <alignment horizontal="left" vertical="center"/>
    </xf>
    <xf numFmtId="0" fontId="14" applyFont="1" fillId="0" borderId="104" applyBorder="1" applyAlignment="1" xfId="0">
      <alignment vertical="center" wrapText="1"/>
    </xf>
    <xf numFmtId="0" fontId="14" applyFont="1" fillId="0" borderId="104" applyBorder="1" applyAlignment="1">
      <alignment vertical="center" wrapText="1"/>
    </xf>
    <xf numFmtId="179" applyNumberFormat="1" fontId="13" applyFont="1" fillId="0" borderId="106" applyBorder="1" applyAlignment="1" xfId="0">
      <alignment vertical="center" wrapText="1"/>
    </xf>
    <xf numFmtId="179" applyNumberFormat="1" fontId="13" applyFont="1" fillId="0" borderId="106" applyBorder="1" applyAlignment="1">
      <alignment vertical="center" wrapText="1"/>
    </xf>
    <xf numFmtId="0" fontId="11" applyFont="1" fillId="0" borderId="108" applyBorder="1" applyAlignment="1" xfId="0">
      <alignment horizontal="center" vertical="center"/>
    </xf>
    <xf numFmtId="0" fontId="11" applyFont="1" fillId="0" borderId="108" applyBorder="1" applyAlignment="1">
      <alignment horizontal="center" vertical="center"/>
    </xf>
    <xf numFmtId="0" fontId="7" applyFont="1" fillId="0" borderId="110" applyBorder="1" applyAlignment="1" xfId="0">
      <alignment vertical="center" wrapText="1"/>
    </xf>
    <xf numFmtId="0" fontId="7" applyFont="1" fillId="0" borderId="110" applyBorder="1" applyAlignment="1">
      <alignment vertical="center" wrapText="1"/>
    </xf>
    <xf numFmtId="0" fontId="3" applyFont="1" fillId="0" borderId="112" applyBorder="1" applyAlignment="1" xfId="0">
      <alignment horizontal="left" vertical="center"/>
    </xf>
    <xf numFmtId="0" fontId="3" applyFont="1" fillId="0" borderId="112" applyBorder="1" applyAlignment="1">
      <alignment horizontal="left" vertical="center"/>
    </xf>
    <xf numFmtId="0" fontId="12" applyFont="1" fillId="0" borderId="114" applyBorder="1" applyAlignment="1" xfId="0">
      <alignment horizontal="center" vertical="center"/>
    </xf>
    <xf numFmtId="0" fontId="12" applyFont="1" fillId="0" borderId="114" applyBorder="1" applyAlignment="1">
      <alignment horizontal="center" vertical="center"/>
    </xf>
    <xf numFmtId="0" fontId="3" applyFont="1" fillId="57" applyFill="1" borderId="116" applyBorder="1" applyAlignment="1" xfId="0">
      <alignment horizontal="left" vertical="center"/>
    </xf>
    <xf numFmtId="0" fontId="3" applyFont="1" fillId="57" applyFill="1" borderId="116" applyBorder="1" applyAlignment="1">
      <alignment horizontal="left" vertical="center"/>
    </xf>
    <xf numFmtId="186" applyNumberFormat="1" fontId="13" applyFont="1" fillId="0" borderId="118" applyBorder="1" applyAlignment="1" xfId="0">
      <alignment vertical="center" wrapText="1"/>
    </xf>
    <xf numFmtId="186" applyNumberFormat="1" fontId="13" applyFont="1" fillId="0" borderId="118" applyBorder="1" applyAlignment="1">
      <alignment vertical="center" wrapText="1"/>
    </xf>
    <xf numFmtId="187" applyNumberFormat="1" fontId="13" applyFont="1" fillId="0" borderId="120" applyBorder="1" applyAlignment="1" xfId="0">
      <alignment vertical="center" wrapText="1"/>
    </xf>
    <xf numFmtId="187" applyNumberFormat="1" fontId="13" applyFont="1" fillId="0" borderId="120" applyBorder="1" applyAlignment="1">
      <alignment vertical="center" wrapText="1"/>
    </xf>
    <xf numFmtId="0" fontId="0" fillId="0" borderId="122" applyBorder="1" applyAlignment="1">
      <alignment vertical="center"/>
    </xf>
    <xf numFmtId="0" fontId="1" applyFont="1" applyFill="1" fillId="0" borderId="123" applyBorder="1" applyAlignment="1" xfId="0">
      <alignment vertical="center"/>
    </xf>
    <xf numFmtId="187" applyNumberFormat="1" fontId="13" applyFont="1" fillId="0" borderId="124" applyBorder="1" applyAlignment="1">
      <alignment vertical="center" wrapText="1"/>
    </xf>
    <xf numFmtId="0" fontId="10" applyFont="1" applyFill="1" fillId="0" borderId="46" applyBorder="1" applyAlignment="1">
      <alignment vertical="center" wrapText="1"/>
    </xf>
    <xf numFmtId="0" fontId="6" applyFont="1" applyFill="1" fillId="0" borderId="44" applyBorder="1" applyAlignment="1">
      <alignment vertical="center"/>
    </xf>
    <xf numFmtId="0" fontId="3" applyFont="1" fillId="0" borderId="127" applyBorder="1" applyAlignment="1" xfId="0">
      <alignment horizontal="center" vertical="center"/>
    </xf>
    <xf numFmtId="0" fontId="3" applyFont="1" fillId="0" borderId="127" applyBorder="1" applyAlignment="1">
      <alignment horizontal="center" vertical="center"/>
    </xf>
    <xf numFmtId="178" applyNumberFormat="1" fontId="3" applyFont="1" fillId="0" borderId="129" applyBorder="1" applyAlignment="1" xfId="0">
      <alignment vertical="center" wrapText="1"/>
    </xf>
    <xf numFmtId="178" applyNumberFormat="1" fontId="3" applyFont="1" fillId="0" borderId="129" applyBorder="1" applyAlignment="1">
      <alignment vertical="center" wrapText="1"/>
    </xf>
    <xf numFmtId="178" applyNumberFormat="1" fontId="3" applyFont="1" fillId="0" borderId="131" applyBorder="1" applyAlignment="1" xfId="0">
      <alignment vertical="center" wrapText="1"/>
    </xf>
    <xf numFmtId="178" applyNumberFormat="1" fontId="3" applyFont="1" fillId="0" borderId="131" applyBorder="1" applyAlignment="1">
      <alignment vertical="center" wrapText="1"/>
    </xf>
    <xf numFmtId="178" applyNumberFormat="1" fontId="9" applyFont="1" fillId="0" borderId="133" applyBorder="1" applyAlignment="1" xfId="0">
      <alignment horizontal="center" vertical="center"/>
    </xf>
    <xf numFmtId="178" applyNumberFormat="1" fontId="9" applyFont="1" fillId="0" borderId="133" applyBorder="1" applyAlignment="1">
      <alignment horizontal="center" vertical="center"/>
    </xf>
    <xf numFmtId="0" fontId="3" applyFont="1" fillId="0" borderId="0" applyAlignment="1" xfId="0">
      <alignment vertical="center"/>
    </xf>
    <xf numFmtId="178" applyNumberFormat="1" fontId="1" applyFont="1" fillId="0" borderId="0" applyAlignment="1" xfId="0">
      <alignment vertical="center"/>
    </xf>
    <xf numFmtId="178" applyNumberFormat="1" fontId="1" applyFont="1" fillId="0" borderId="0" applyAlignment="1">
      <alignment vertical="center"/>
    </xf>
    <xf numFmtId="0" fontId="13" applyFont="1" fillId="0" borderId="0" applyAlignment="1">
      <alignment vertical="center"/>
    </xf>
    <xf numFmtId="177" applyNumberFormat="1" fontId="9" applyFont="1" applyFill="1" fillId="0" borderId="37" applyBorder="1" applyAlignment="1">
      <alignment horizontal="right" vertical="center"/>
    </xf>
    <xf numFmtId="0" fontId="9" applyFont="1" applyFill="1" fillId="0" borderId="136" applyBorder="1" applyAlignment="1">
      <alignment horizontal="center" vertical="center"/>
    </xf>
    <xf numFmtId="0" fontId="9" applyFont="1" applyFill="1" fillId="0" borderId="34" applyBorder="1" applyAlignment="1">
      <alignment horizontal="center" vertical="center"/>
    </xf>
    <xf numFmtId="0" fontId="10" applyFont="1" applyFill="1" fillId="0" borderId="36" applyBorder="1" applyAlignment="1">
      <alignment vertical="center"/>
    </xf>
    <xf numFmtId="177" applyNumberFormat="1" fontId="9" applyFont="1" applyFill="1" fillId="0" borderId="139" applyBorder="1" applyAlignment="1">
      <alignment horizontal="right" vertical="center"/>
    </xf>
    <xf numFmtId="177" applyNumberFormat="1" fontId="1" applyFont="1" fillId="57" applyFill="1" borderId="140" applyBorder="1" applyAlignment="1">
      <alignment horizontal="right" vertical="center"/>
    </xf>
    <xf numFmtId="177" applyNumberFormat="1" fontId="1" applyFont="1" fillId="57" applyFill="1" borderId="141" applyBorder="1" applyAlignment="1">
      <alignment horizontal="right" vertical="center"/>
    </xf>
    <xf numFmtId="0" fontId="31" applyFont="1" fillId="13" applyFill="1" borderId="83" applyBorder="1" applyAlignment="1" xfId="0">
      <alignment vertical="center"/>
    </xf>
    <xf numFmtId="177" applyNumberFormat="1" fontId="31" applyFont="1" fillId="13" applyFill="1" borderId="143" applyBorder="1" applyAlignment="1" xfId="0">
      <alignment horizontal="right" vertical="center"/>
    </xf>
    <xf numFmtId="178" applyNumberFormat="1" fontId="6" applyFont="1" fillId="0" borderId="144" applyBorder="1" applyAlignment="1" xfId="0">
      <alignment vertical="center" wrapText="1"/>
    </xf>
    <xf numFmtId="178" applyNumberFormat="1" fontId="6" applyFont="1" fillId="0" borderId="144" applyBorder="1" applyAlignment="1">
      <alignment vertical="center" wrapText="1"/>
    </xf>
    <xf numFmtId="178" applyNumberFormat="1" fontId="6" applyFont="1" fillId="0" borderId="146" applyBorder="1" applyAlignment="1" xfId="0">
      <alignment vertical="center" wrapText="1"/>
    </xf>
    <xf numFmtId="178" applyNumberFormat="1" fontId="6" applyFont="1" fillId="0" borderId="146" applyBorder="1" applyAlignment="1">
      <alignment vertical="center" wrapText="1"/>
    </xf>
    <xf numFmtId="0" fontId="1" applyFont="1" fillId="0" borderId="0" applyAlignment="1" xfId="0">
      <alignment horizontal="center" vertical="center"/>
    </xf>
    <xf numFmtId="178" applyNumberFormat="1" fontId="1" applyFont="1" fillId="0" borderId="0" applyAlignment="1" xfId="0">
      <alignment horizontal="center" vertical="center"/>
    </xf>
    <xf numFmtId="186" applyNumberFormat="1" fontId="6" applyFont="1" fillId="0" borderId="148" applyBorder="1" applyAlignment="1" xfId="0">
      <alignment vertical="center" wrapText="1"/>
    </xf>
    <xf numFmtId="186" applyNumberFormat="1" fontId="6" applyFont="1" fillId="0" borderId="148" applyBorder="1" applyAlignment="1">
      <alignment vertical="center" wrapText="1"/>
    </xf>
    <xf numFmtId="176" applyNumberFormat="1" fontId="3" applyFont="1" fillId="0" borderId="150" applyBorder="1" applyAlignment="1" xfId="0">
      <alignment horizontal="center" vertical="center"/>
    </xf>
    <xf numFmtId="176" applyNumberFormat="1" fontId="3" applyFont="1" fillId="0" borderId="150" applyBorder="1" applyAlignment="1">
      <alignment horizontal="center" vertical="center"/>
    </xf>
    <xf numFmtId="0" fontId="1" applyFont="1" fillId="0" borderId="152" applyBorder="1" applyAlignment="1" xfId="0">
      <alignment horizontal="center" vertical="center"/>
    </xf>
    <xf numFmtId="0" fontId="1" applyFont="1" fillId="0" borderId="152" applyBorder="1" applyAlignment="1">
      <alignment horizontal="center" vertical="center"/>
    </xf>
    <xf numFmtId="177" applyNumberFormat="1" fontId="6" applyFont="1" fillId="0" borderId="154" applyBorder="1" applyAlignment="1" xfId="0">
      <alignment vertical="center" wrapText="1"/>
    </xf>
    <xf numFmtId="177" applyNumberFormat="1" fontId="6" applyFont="1" fillId="0" borderId="154" applyBorder="1" applyAlignment="1">
      <alignment vertical="center" wrapText="1"/>
    </xf>
    <xf numFmtId="177" applyNumberFormat="1" fontId="6" applyFont="1" fillId="0" borderId="156" applyBorder="1" applyAlignment="1" xfId="0">
      <alignment vertical="center" wrapText="1"/>
    </xf>
    <xf numFmtId="177" applyNumberFormat="1" fontId="6" applyFont="1" fillId="0" borderId="156" applyBorder="1" applyAlignment="1">
      <alignment vertical="center" wrapText="1"/>
    </xf>
    <xf numFmtId="177" applyNumberFormat="1" fontId="6" applyFont="1" fillId="0" borderId="158" applyBorder="1" applyAlignment="1" xfId="0">
      <alignment vertical="center" wrapText="1"/>
    </xf>
    <xf numFmtId="177" applyNumberFormat="1" fontId="6" applyFont="1" fillId="0" borderId="158" applyBorder="1" applyAlignment="1">
      <alignment vertical="center" wrapText="1"/>
    </xf>
    <xf numFmtId="188" applyNumberFormat="1" fontId="6" applyFont="1" fillId="0" borderId="160" applyBorder="1" applyAlignment="1" xfId="0">
      <alignment vertical="center" wrapText="1"/>
    </xf>
    <xf numFmtId="188" applyNumberFormat="1" fontId="6" applyFont="1" fillId="0" borderId="160" applyBorder="1" applyAlignment="1">
      <alignment vertical="center" wrapText="1"/>
    </xf>
    <xf numFmtId="188" applyNumberFormat="1" fontId="6" applyFont="1" fillId="0" borderId="162" applyBorder="1" applyAlignment="1" xfId="0">
      <alignment vertical="center" wrapText="1"/>
    </xf>
    <xf numFmtId="188" applyNumberFormat="1" fontId="6" applyFont="1" fillId="0" borderId="162" applyBorder="1" applyAlignment="1">
      <alignment vertical="center" wrapText="1"/>
    </xf>
    <xf numFmtId="176" applyNumberFormat="1" fontId="9" applyFont="1" fillId="0" borderId="164" applyBorder="1" applyAlignment="1" xfId="0">
      <alignment horizontal="right" vertical="center"/>
    </xf>
    <xf numFmtId="176" applyNumberFormat="1" fontId="9" applyFont="1" fillId="0" borderId="164" applyBorder="1" applyAlignment="1">
      <alignment horizontal="right" vertical="center"/>
    </xf>
    <xf numFmtId="0" fontId="53" applyFont="1" fillId="0" borderId="166" applyBorder="1" applyAlignment="1" xfId="0">
      <alignment horizontal="left" vertical="center" wrapText="1"/>
    </xf>
    <xf numFmtId="0" fontId="53" applyFont="1" fillId="0" borderId="166" applyBorder="1" applyAlignment="1">
      <alignment horizontal="left" vertical="center" wrapText="1"/>
    </xf>
    <xf numFmtId="0" fontId="53" applyFont="1" fillId="0" borderId="168" applyBorder="1" applyAlignment="1" xfId="0">
      <alignment horizontal="left" vertical="center" wrapText="1"/>
    </xf>
    <xf numFmtId="0" fontId="53" applyFont="1" fillId="0" borderId="168" applyBorder="1" applyAlignment="1">
      <alignment horizontal="left" vertical="center" wrapText="1"/>
    </xf>
    <xf numFmtId="185" applyNumberFormat="1" fontId="53" applyFont="1" fillId="0" borderId="170" applyBorder="1" applyAlignment="1" xfId="0">
      <alignment horizontal="left" vertical="center" wrapText="1"/>
    </xf>
    <xf numFmtId="185" applyNumberFormat="1" fontId="53" applyFont="1" fillId="0" borderId="170" applyBorder="1" applyAlignment="1">
      <alignment horizontal="left" vertical="center" wrapText="1"/>
    </xf>
    <xf numFmtId="0" fontId="13" applyFont="1" fillId="0" borderId="172" applyBorder="1" applyAlignment="1" xfId="1">
      <alignment horizontal="left" vertical="center" wrapText="1"/>
    </xf>
    <xf numFmtId="0" fontId="13" applyFont="1" fillId="0" borderId="173" applyBorder="1" applyAlignment="1" xfId="1">
      <alignment horizontal="center" vertical="center" wrapText="1"/>
    </xf>
    <xf numFmtId="0" fontId="53" applyFont="1" fillId="0" borderId="174" applyBorder="1" applyAlignment="1" xfId="0">
      <alignment horizontal="left" vertical="center" wrapText="1"/>
    </xf>
    <xf numFmtId="0" fontId="53" applyFont="1" fillId="0" borderId="174" applyBorder="1" applyAlignment="1">
      <alignment horizontal="left" vertical="center" wrapText="1"/>
    </xf>
    <xf numFmtId="0" fontId="13" applyFont="1" fillId="0" borderId="176" applyBorder="1" applyAlignment="1" xfId="1">
      <alignment vertical="center" wrapText="1"/>
    </xf>
    <xf numFmtId="0" fontId="13" applyFont="1" fillId="0" borderId="177" applyBorder="1" applyAlignment="1" xfId="1">
      <alignment vertical="center" wrapText="1"/>
    </xf>
    <xf numFmtId="0" fontId="13" applyFont="1" fillId="0" borderId="178" applyBorder="1" applyAlignment="1" xfId="1">
      <alignment vertical="center" wrapText="1"/>
    </xf>
    <xf numFmtId="0" fontId="13" applyFont="1" fillId="0" borderId="179" applyBorder="1" applyAlignment="1" xfId="1">
      <alignment vertical="center" wrapText="1"/>
    </xf>
    <xf numFmtId="0" fontId="13" applyFont="1" fillId="0" borderId="180" applyBorder="1" applyAlignment="1" xfId="1">
      <alignment horizontal="left" vertical="center" wrapText="1"/>
    </xf>
    <xf numFmtId="0" fontId="13" applyFont="1" fillId="0" borderId="181" applyBorder="1" applyAlignment="1" xfId="1">
      <alignment horizontal="left" vertical="center" wrapText="1"/>
    </xf>
    <xf numFmtId="0" fontId="13" applyFont="1" fillId="0" borderId="182" applyBorder="1" applyAlignment="1" xfId="1">
      <alignment horizontal="left" vertical="center" wrapText="1"/>
    </xf>
    <xf numFmtId="189" applyNumberFormat="1" fontId="13" applyFont="1" fillId="0" borderId="183" applyBorder="1" applyAlignment="1" xfId="0">
      <alignment horizontal="center" vertical="center" wrapText="1"/>
    </xf>
    <xf numFmtId="0" fontId="13" applyFont="1" fillId="0" borderId="0" applyAlignment="1" xfId="1">
      <alignment vertical="center" wrapText="1"/>
    </xf>
    <xf numFmtId="0" fontId="4" applyFont="1" fillId="0" borderId="0" applyAlignment="1"/>
    <xf numFmtId="0" fontId="13" applyFont="1" fillId="0" borderId="173" applyBorder="1" applyAlignment="1" xfId="3">
      <alignment horizontal="center" vertical="center" wrapText="1"/>
    </xf>
    <xf numFmtId="0" fontId="13" applyFont="1" fillId="0" borderId="172" applyBorder="1" applyAlignment="1" xfId="3">
      <alignment horizontal="left" vertical="center" wrapText="1"/>
    </xf>
    <xf numFmtId="189" applyNumberFormat="1" fontId="13" applyFont="1" fillId="0" borderId="183" applyBorder="1" applyAlignment="1" xfId="2">
      <alignment horizontal="center" vertical="center" wrapText="1"/>
    </xf>
    <xf numFmtId="0" fontId="13" applyFont="1" fillId="0" borderId="179" applyBorder="1" applyAlignment="1" xfId="3">
      <alignment vertical="center" wrapText="1"/>
    </xf>
    <xf numFmtId="0" fontId="13" applyFont="1" fillId="0" borderId="182" applyBorder="1" applyAlignment="1" xfId="3">
      <alignment horizontal="left" vertical="center" wrapText="1"/>
    </xf>
    <xf numFmtId="0" fontId="13" applyFont="1" fillId="0" borderId="181" applyBorder="1" applyAlignment="1" xfId="3">
      <alignment horizontal="left" vertical="center" wrapText="1"/>
    </xf>
    <xf numFmtId="0" fontId="13" applyFont="1" fillId="0" borderId="180" applyBorder="1" applyAlignment="1" xfId="3">
      <alignment horizontal="left" vertical="center" wrapText="1"/>
    </xf>
    <xf numFmtId="0" fontId="13" applyFont="1" fillId="0" borderId="178" applyBorder="1" applyAlignment="1" xfId="3">
      <alignment vertical="center" wrapText="1"/>
    </xf>
    <xf numFmtId="0" fontId="13" applyFont="1" fillId="0" borderId="177" applyBorder="1" applyAlignment="1" xfId="3">
      <alignment vertical="center" wrapText="1"/>
    </xf>
    <xf numFmtId="0" fontId="13" applyFont="1" fillId="0" borderId="176" applyBorder="1" applyAlignment="1" xfId="3">
      <alignment vertical="center" wrapText="1"/>
    </xf>
    <xf numFmtId="0" fontId="13" applyFont="1" fillId="0" borderId="0" applyAlignment="1" xfId="3">
      <alignment vertical="center" wrapText="1"/>
    </xf>
    <xf numFmtId="0" fontId="26" applyFont="1" fillId="0" borderId="0" applyAlignment="1" xfId="0">
      <alignment vertical="center"/>
    </xf>
    <xf numFmtId="0" fontId="2" applyFont="1" applyFill="1" fillId="0" borderId="194" applyBorder="1" applyAlignment="1" xfId="0">
      <alignment horizontal="center" vertical="center" wrapText="1"/>
    </xf>
    <xf numFmtId="0" fontId="54" applyFont="1" fillId="0" borderId="0" applyAlignment="1">
      <alignment vertical="center"/>
    </xf>
    <xf numFmtId="0" fontId="33" applyFont="1" fillId="0" borderId="0" applyAlignment="1" xfId="0">
      <alignment vertical="center"/>
    </xf>
    <xf numFmtId="0" fontId="9" applyFont="1" fillId="0" borderId="0" applyAlignment="1">
      <alignment vertical="center"/>
    </xf>
    <xf numFmtId="0" fontId="33" applyFont="1" fillId="0" borderId="0" applyAlignment="1">
      <alignment vertical="center"/>
    </xf>
    <xf numFmtId="178" applyNumberFormat="1" fontId="33" applyFont="1" fillId="0" borderId="0" applyAlignment="1">
      <alignment vertical="center"/>
    </xf>
    <xf numFmtId="0" fontId="55" applyFont="1" applyFill="1" fillId="0" borderId="195" applyBorder="1" applyAlignment="1" xfId="0">
      <alignment vertical="center" wrapText="1"/>
    </xf>
    <xf numFmtId="178" applyNumberFormat="1" fontId="3" applyFont="1" fillId="0" borderId="196" applyBorder="1" applyAlignment="1">
      <alignment horizontal="center" vertical="center"/>
    </xf>
    <xf numFmtId="0" fontId="2" applyFont="1" applyFill="1" fillId="0" borderId="197" applyBorder="1" applyAlignment="1" xfId="0">
      <alignment horizontal="left" vertical="center" wrapText="1"/>
    </xf>
    <xf numFmtId="0" fontId="56" applyFont="1" fillId="6" applyFill="1" borderId="0" applyAlignment="1">
      <alignment vertical="center"/>
    </xf>
    <xf numFmtId="0" fontId="57" applyFont="1" fillId="16" applyFill="1" borderId="0" applyAlignment="1">
      <alignment vertical="center"/>
    </xf>
    <xf numFmtId="0" fontId="58" applyFont="1" fillId="17" applyFill="1" borderId="0" applyAlignment="1">
      <alignment vertical="center"/>
    </xf>
    <xf numFmtId="0" fontId="59" applyFont="1" fillId="12" applyFill="1" borderId="198" applyBorder="1" applyAlignment="1">
      <alignment vertical="center"/>
    </xf>
    <xf numFmtId="0" fontId="60" applyFont="1" fillId="13" applyFill="1" borderId="199" applyBorder="1" applyAlignment="1">
      <alignment vertical="center"/>
    </xf>
    <xf numFmtId="0" fontId="61" applyFont="1" fillId="0" borderId="0" applyAlignment="1">
      <alignment vertical="center"/>
    </xf>
    <xf numFmtId="0" fontId="62" applyFont="1" fillId="0" borderId="0" applyAlignment="1">
      <alignment vertical="center"/>
    </xf>
    <xf numFmtId="0" fontId="63" applyFont="1" fillId="0" borderId="200" applyBorder="1" applyAlignment="1">
      <alignment vertical="center"/>
    </xf>
    <xf numFmtId="0" fontId="64" applyFont="1" fillId="12" applyFill="1" borderId="201" applyBorder="1" applyAlignment="1">
      <alignment vertical="center"/>
    </xf>
    <xf numFmtId="0" fontId="65" applyFont="1" fillId="4" applyFill="1" borderId="202" applyBorder="1" applyAlignment="1">
      <alignment vertical="center"/>
    </xf>
    <xf numFmtId="0" fontId="66" applyFont="1" fillId="0" borderId="0" applyAlignment="1">
      <alignment vertical="center"/>
    </xf>
    <xf numFmtId="0" fontId="67" applyFont="1" fillId="0" borderId="203" applyBorder="1" applyAlignment="1">
      <alignment vertical="center"/>
    </xf>
    <xf numFmtId="0" fontId="68" applyFont="1" fillId="0" borderId="204" applyBorder="1" applyAlignment="1">
      <alignment vertical="center"/>
    </xf>
    <xf numFmtId="0" fontId="69" applyFont="1" fillId="0" borderId="205" applyBorder="1" applyAlignment="1">
      <alignment vertical="center"/>
    </xf>
    <xf numFmtId="0" fontId="69" applyFont="1" fillId="0" borderId="0" applyAlignment="1">
      <alignment vertical="center"/>
    </xf>
    <xf numFmtId="0" fontId="70" applyFont="1" fillId="0" borderId="206" applyBorder="1" applyAlignment="1">
      <alignment vertical="center"/>
    </xf>
    <xf numFmtId="0" fontId="71" applyFont="1" fillId="33" applyFill="1" borderId="0" applyAlignment="1">
      <alignment vertical="center"/>
    </xf>
    <xf numFmtId="0" fontId="71" applyFont="1" fillId="34" applyFill="1" borderId="0" applyAlignment="1">
      <alignment vertical="center"/>
    </xf>
    <xf numFmtId="0" fontId="71" applyFont="1" fillId="35" applyFill="1" borderId="0" applyAlignment="1">
      <alignment vertical="center"/>
    </xf>
    <xf numFmtId="0" fontId="71" applyFont="1" fillId="36" applyFill="1" borderId="0" applyAlignment="1">
      <alignment vertical="center"/>
    </xf>
    <xf numFmtId="0" fontId="71" applyFont="1" fillId="37" applyFill="1" borderId="0" applyAlignment="1">
      <alignment vertical="center"/>
    </xf>
    <xf numFmtId="0" fontId="71" applyFont="1" fillId="38" applyFill="1" borderId="0" applyAlignment="1">
      <alignment vertical="center"/>
    </xf>
    <xf numFmtId="0" fontId="71" applyFont="1" fillId="39" applyFill="1" borderId="0" applyAlignment="1">
      <alignment vertical="center"/>
    </xf>
    <xf numFmtId="0" fontId="71" applyFont="1" fillId="40" applyFill="1" borderId="0" applyAlignment="1">
      <alignment vertical="center"/>
    </xf>
    <xf numFmtId="0" fontId="71" applyFont="1" fillId="41" applyFill="1" borderId="0" applyAlignment="1">
      <alignment vertical="center"/>
    </xf>
    <xf numFmtId="0" fontId="71" applyFont="1" fillId="42" applyFill="1" borderId="0" applyAlignment="1">
      <alignment vertical="center"/>
    </xf>
    <xf numFmtId="0" fontId="71" applyFont="1" fillId="43" applyFill="1" borderId="0" applyAlignment="1">
      <alignment vertical="center"/>
    </xf>
    <xf numFmtId="0" fontId="71" applyFont="1" fillId="44" applyFill="1" borderId="0" applyAlignment="1">
      <alignment vertical="center"/>
    </xf>
    <xf numFmtId="0" fontId="72" applyFont="1" fillId="45" applyFill="1" borderId="0" applyAlignment="1">
      <alignment vertical="center"/>
    </xf>
    <xf numFmtId="0" fontId="72" applyFont="1" fillId="46" applyFill="1" borderId="0" applyAlignment="1">
      <alignment vertical="center"/>
    </xf>
    <xf numFmtId="0" fontId="72" applyFont="1" fillId="47" applyFill="1" borderId="0" applyAlignment="1">
      <alignment vertical="center"/>
    </xf>
    <xf numFmtId="0" fontId="72" applyFont="1" fillId="48" applyFill="1" borderId="0" applyAlignment="1">
      <alignment vertical="center"/>
    </xf>
    <xf numFmtId="0" fontId="72" applyFont="1" fillId="49" applyFill="1" borderId="0" applyAlignment="1">
      <alignment vertical="center"/>
    </xf>
    <xf numFmtId="0" fontId="72" applyFont="1" fillId="50" applyFill="1" borderId="0" applyAlignment="1">
      <alignment vertical="center"/>
    </xf>
    <xf numFmtId="0" fontId="72" applyFont="1" fillId="51" applyFill="1" borderId="0" applyAlignment="1">
      <alignment vertical="center"/>
    </xf>
    <xf numFmtId="0" fontId="72" applyFont="1" fillId="52" applyFill="1" borderId="0" applyAlignment="1">
      <alignment vertical="center"/>
    </xf>
    <xf numFmtId="0" fontId="72" applyFont="1" fillId="53" applyFill="1" borderId="0" applyAlignment="1">
      <alignment vertical="center"/>
    </xf>
    <xf numFmtId="0" fontId="72" applyFont="1" fillId="54" applyFill="1" borderId="0" applyAlignment="1">
      <alignment vertical="center"/>
    </xf>
    <xf numFmtId="0" fontId="72" applyFont="1" fillId="55" applyFill="1" borderId="0" applyAlignment="1">
      <alignment vertical="center"/>
    </xf>
    <xf numFmtId="0" fontId="72" applyFont="1" fillId="56" applyFill="1" borderId="0" applyAlignment="1">
      <alignment vertical="center"/>
    </xf>
    <xf numFmtId="0" fontId="0" fillId="0" borderId="0" applyAlignment="1">
      <alignment vertical="center"/>
    </xf>
    <xf numFmtId="0" fontId="6" applyFont="1" applyFill="1" fillId="0" borderId="207" applyBorder="1" applyAlignment="1" xfId="0">
      <alignment vertical="center"/>
    </xf>
    <xf numFmtId="0" fontId="12" applyFont="1" fillId="0" borderId="208" applyBorder="1" applyAlignment="1">
      <alignment horizontal="center" vertical="center"/>
    </xf>
    <xf numFmtId="0" fontId="9" applyFont="1" fillId="0" borderId="209" applyBorder="1" applyAlignment="1">
      <alignment horizontal="center" vertical="center"/>
    </xf>
    <xf numFmtId="0" fontId="5" applyFont="1" applyFill="1" fillId="0" borderId="210" applyBorder="1" applyAlignment="1" xfId="0">
      <alignment horizontal="center" vertical="center"/>
    </xf>
    <xf numFmtId="0" fontId="3" applyFont="1" applyFill="1" fillId="0" borderId="211" applyBorder="1" applyAlignment="1" xfId="0">
      <alignment horizontal="left" vertical="center"/>
    </xf>
    <xf numFmtId="0" fontId="9" applyFont="1" applyFill="1" fillId="0" borderId="212" applyBorder="1" applyAlignment="1" xfId="0">
      <alignment horizontal="center" vertical="center" wrapText="1"/>
    </xf>
    <xf numFmtId="0" fontId="6" applyFont="1" applyFill="1" fillId="0" borderId="213" applyBorder="1" applyAlignment="1" xfId="0">
      <alignment vertical="center" wrapText="1"/>
    </xf>
    <xf numFmtId="0" fontId="3" applyFont="1" applyFill="1" fillId="0" borderId="214" applyBorder="1" applyAlignment="1" xfId="0">
      <alignment vertical="center"/>
    </xf>
    <xf numFmtId="0" fontId="9" applyFont="1" applyFill="1" fillId="0" borderId="215" applyBorder="1" applyAlignment="1" xfId="0">
      <alignment horizontal="center" vertical="center"/>
    </xf>
    <xf numFmtId="0" fontId="12" applyFont="1" applyFill="1" fillId="0" borderId="216" applyBorder="1" applyAlignment="1" xfId="0">
      <alignment horizontal="center" vertical="center"/>
    </xf>
    <xf numFmtId="0" fontId="6" applyFont="1" applyFill="1" fillId="0" borderId="217" applyBorder="1" applyAlignment="1" xfId="0">
      <alignment vertical="center"/>
    </xf>
    <xf numFmtId="0" fontId="3" applyFont="1" applyFill="1" fillId="0" borderId="218" applyBorder="1" applyAlignment="1" xfId="0">
      <alignment horizontal="right" vertical="center"/>
    </xf>
    <xf numFmtId="0" fontId="3" applyFont="1" applyFill="1" fillId="0" borderId="219" applyBorder="1" applyAlignment="1" xfId="0">
      <alignment horizontal="left" vertical="center" wrapText="1"/>
    </xf>
    <xf numFmtId="0" fontId="5" applyFont="1" fillId="0" borderId="220" applyBorder="1" applyAlignment="1" xfId="0">
      <alignment horizontal="center" vertical="center"/>
    </xf>
    <xf numFmtId="0" fontId="4" applyFont="1" applyFill="1" fillId="0" applyBorder="1" borderId="0" applyAlignment="1" xfId="0">
      <alignment horizontal="center" vertical="center" wrapText="1"/>
    </xf>
    <xf numFmtId="0" fontId="13" applyFont="1" fillId="0" borderId="221" applyBorder="1" applyAlignment="1" xfId="3">
      <alignment horizontal="center" vertical="center" wrapText="1"/>
    </xf>
    <xf numFmtId="0" fontId="13" applyFont="1" fillId="0" borderId="222" applyBorder="1" applyAlignment="1" xfId="3">
      <alignment horizontal="left" vertical="center" wrapText="1"/>
    </xf>
    <xf numFmtId="0" fontId="13" applyFont="1" fillId="0" borderId="223" applyBorder="1" applyAlignment="1" xfId="3">
      <alignment horizontal="left" vertical="center" wrapText="1"/>
    </xf>
    <xf numFmtId="0" fontId="13" applyFont="1" fillId="0" borderId="224" applyBorder="1" applyAlignment="1" xfId="3">
      <alignment horizontal="left" vertical="center" wrapText="1"/>
    </xf>
    <xf numFmtId="0" fontId="13" applyFont="1" fillId="0" borderId="225" applyBorder="1" applyAlignment="1" xfId="3">
      <alignment horizontal="left" vertical="center" wrapText="1"/>
    </xf>
    <xf numFmtId="0" fontId="13" applyFont="1" fillId="0" borderId="226" applyBorder="1" applyAlignment="1" xfId="3">
      <alignment vertical="center" wrapText="1"/>
    </xf>
    <xf numFmtId="0" fontId="13" applyFont="1" fillId="0" borderId="227" applyBorder="1" applyAlignment="1" xfId="3">
      <alignment vertical="center" wrapText="1"/>
    </xf>
    <xf numFmtId="0" fontId="13" applyFont="1" fillId="0" borderId="228" applyBorder="1" applyAlignment="1" xfId="3">
      <alignment vertical="center" wrapText="1"/>
    </xf>
    <xf numFmtId="0" fontId="53" applyFont="1" fillId="0" borderId="229" applyBorder="1" applyAlignment="1">
      <alignment horizontal="left" vertical="center" wrapText="1"/>
    </xf>
    <xf numFmtId="0" fontId="53" applyFont="1" fillId="0" borderId="230" applyBorder="1" applyAlignment="1">
      <alignment horizontal="left" vertical="center" wrapText="1"/>
    </xf>
    <xf numFmtId="0" fontId="53" applyFont="1" fillId="0" borderId="231" applyBorder="1" applyAlignment="1">
      <alignment horizontal="left" vertical="center" wrapText="1"/>
    </xf>
    <xf numFmtId="185" applyNumberFormat="1" fontId="53" applyFont="1" fillId="0" borderId="232" applyBorder="1" applyAlignment="1">
      <alignment horizontal="left" vertical="center" wrapText="1"/>
    </xf>
    <xf numFmtId="0" fontId="2" applyFont="1" applyFill="1" fillId="0" borderId="233" applyBorder="1" applyAlignment="1" xfId="0">
      <alignment horizontal="left" vertical="center" wrapText="1"/>
    </xf>
    <xf numFmtId="0" fontId="2" applyFont="1" applyFill="1" fillId="0" borderId="234" applyBorder="1" applyAlignment="1" xfId="0">
      <alignment horizontal="center" vertical="center" wrapText="1"/>
    </xf>
    <xf numFmtId="0" fontId="3" applyFont="1" applyFill="1" fillId="0" borderId="235" applyBorder="1" applyAlignment="1" xfId="0">
      <alignment horizontal="left" vertical="center" wrapText="1"/>
    </xf>
    <xf numFmtId="0" fontId="3" applyFont="1" applyFill="1" fillId="0" borderId="236" applyBorder="1" applyAlignment="1" xfId="0">
      <alignment horizontal="center" vertical="center" wrapText="1"/>
    </xf>
    <xf numFmtId="0" fontId="3" applyFont="1" applyFill="1" fillId="0" borderId="237" applyBorder="1" applyAlignment="1" xfId="0">
      <alignment horizontal="right" vertical="center" wrapText="1"/>
    </xf>
    <xf numFmtId="0" fontId="4" applyFont="1" applyFill="1" fillId="0" borderId="238" applyBorder="1" applyAlignment="1" xfId="0">
      <alignment horizontal="left" vertical="center" wrapText="1"/>
    </xf>
    <xf numFmtId="0" fontId="73" applyFont="1" fillId="58" applyFill="1" borderId="0" applyAlignment="1">
      <alignment vertical="center"/>
    </xf>
    <xf numFmtId="0" fontId="74" applyFont="1" fillId="59" applyFill="1" borderId="0" applyAlignment="1">
      <alignment vertical="center"/>
    </xf>
    <xf numFmtId="0" fontId="75" applyFont="1" fillId="60" applyFill="1" borderId="0" applyAlignment="1">
      <alignment vertical="center"/>
    </xf>
    <xf numFmtId="0" fontId="76" applyFont="1" fillId="61" applyFill="1" borderId="239" applyBorder="1" applyAlignment="1">
      <alignment vertical="center"/>
    </xf>
    <xf numFmtId="0" fontId="77" applyFont="1" fillId="62" applyFill="1" borderId="240" applyBorder="1" applyAlignment="1">
      <alignment vertical="center"/>
    </xf>
    <xf numFmtId="0" fontId="78" applyFont="1" fillId="0" borderId="0" applyAlignment="1">
      <alignment vertical="center"/>
    </xf>
    <xf numFmtId="0" fontId="79" applyFont="1" fillId="0" borderId="0" applyAlignment="1">
      <alignment vertical="center"/>
    </xf>
    <xf numFmtId="0" fontId="80" applyFont="1" fillId="0" borderId="241" applyBorder="1" applyAlignment="1">
      <alignment vertical="center"/>
    </xf>
    <xf numFmtId="0" fontId="81" applyFont="1" fillId="61" applyFill="1" borderId="242" applyBorder="1" applyAlignment="1">
      <alignment vertical="center"/>
    </xf>
    <xf numFmtId="0" fontId="82" applyFont="1" fillId="63" applyFill="1" borderId="243" applyBorder="1" applyAlignment="1">
      <alignment vertical="center"/>
    </xf>
    <xf numFmtId="0" fontId="0" fillId="64" applyFill="1" borderId="244" applyBorder="1" applyAlignment="1">
      <alignment vertical="center"/>
    </xf>
    <xf numFmtId="0" fontId="83" applyFont="1" fillId="0" borderId="0" applyAlignment="1">
      <alignment vertical="center"/>
    </xf>
    <xf numFmtId="0" fontId="84" applyFont="1" fillId="0" borderId="245" applyBorder="1" applyAlignment="1">
      <alignment vertical="center"/>
    </xf>
    <xf numFmtId="0" fontId="85" applyFont="1" fillId="0" borderId="246" applyBorder="1" applyAlignment="1">
      <alignment vertical="center"/>
    </xf>
    <xf numFmtId="0" fontId="86" applyFont="1" fillId="0" borderId="247" applyBorder="1" applyAlignment="1">
      <alignment vertical="center"/>
    </xf>
    <xf numFmtId="0" fontId="86" applyFont="1" fillId="0" borderId="0" applyAlignment="1">
      <alignment vertical="center"/>
    </xf>
    <xf numFmtId="0" fontId="87" applyFont="1" fillId="0" borderId="248" applyBorder="1" applyAlignment="1">
      <alignment vertical="center"/>
    </xf>
    <xf numFmtId="0" fontId="88" applyFont="1" fillId="65" applyFill="1" borderId="0" applyAlignment="1">
      <alignment vertical="center"/>
    </xf>
    <xf numFmtId="0" fontId="88" applyFont="1" fillId="66" applyFill="1" borderId="0" applyAlignment="1">
      <alignment vertical="center"/>
    </xf>
    <xf numFmtId="0" fontId="88" applyFont="1" fillId="67" applyFill="1" borderId="0" applyAlignment="1">
      <alignment vertical="center"/>
    </xf>
    <xf numFmtId="0" fontId="88" applyFont="1" fillId="68" applyFill="1" borderId="0" applyAlignment="1">
      <alignment vertical="center"/>
    </xf>
    <xf numFmtId="0" fontId="88" applyFont="1" fillId="69" applyFill="1" borderId="0" applyAlignment="1">
      <alignment vertical="center"/>
    </xf>
    <xf numFmtId="0" fontId="88" applyFont="1" fillId="70" applyFill="1" borderId="0" applyAlignment="1">
      <alignment vertical="center"/>
    </xf>
    <xf numFmtId="0" fontId="88" applyFont="1" fillId="71" applyFill="1" borderId="0" applyAlignment="1">
      <alignment vertical="center"/>
    </xf>
    <xf numFmtId="0" fontId="88" applyFont="1" fillId="72" applyFill="1" borderId="0" applyAlignment="1">
      <alignment vertical="center"/>
    </xf>
    <xf numFmtId="0" fontId="88" applyFont="1" fillId="73" applyFill="1" borderId="0" applyAlignment="1">
      <alignment vertical="center"/>
    </xf>
    <xf numFmtId="0" fontId="88" applyFont="1" fillId="74" applyFill="1" borderId="0" applyAlignment="1">
      <alignment vertical="center"/>
    </xf>
    <xf numFmtId="0" fontId="88" applyFont="1" fillId="75" applyFill="1" borderId="0" applyAlignment="1">
      <alignment vertical="center"/>
    </xf>
    <xf numFmtId="0" fontId="88" applyFont="1" fillId="76" applyFill="1" borderId="0" applyAlignment="1">
      <alignment vertical="center"/>
    </xf>
    <xf numFmtId="0" fontId="89" applyFont="1" fillId="77" applyFill="1" borderId="0" applyAlignment="1">
      <alignment vertical="center"/>
    </xf>
    <xf numFmtId="0" fontId="89" applyFont="1" fillId="78" applyFill="1" borderId="0" applyAlignment="1">
      <alignment vertical="center"/>
    </xf>
    <xf numFmtId="0" fontId="89" applyFont="1" fillId="79" applyFill="1" borderId="0" applyAlignment="1">
      <alignment vertical="center"/>
    </xf>
    <xf numFmtId="0" fontId="89" applyFont="1" fillId="80" applyFill="1" borderId="0" applyAlignment="1">
      <alignment vertical="center"/>
    </xf>
    <xf numFmtId="0" fontId="89" applyFont="1" fillId="81" applyFill="1" borderId="0" applyAlignment="1">
      <alignment vertical="center"/>
    </xf>
    <xf numFmtId="0" fontId="89" applyFont="1" fillId="82" applyFill="1" borderId="0" applyAlignment="1">
      <alignment vertical="center"/>
    </xf>
    <xf numFmtId="0" fontId="89" applyFont="1" fillId="83" applyFill="1" borderId="0" applyAlignment="1">
      <alignment vertical="center"/>
    </xf>
    <xf numFmtId="0" fontId="89" applyFont="1" fillId="84" applyFill="1" borderId="0" applyAlignment="1">
      <alignment vertical="center"/>
    </xf>
    <xf numFmtId="0" fontId="89" applyFont="1" fillId="85" applyFill="1" borderId="0" applyAlignment="1">
      <alignment vertical="center"/>
    </xf>
    <xf numFmtId="0" fontId="89" applyFont="1" fillId="86" applyFill="1" borderId="0" applyAlignment="1">
      <alignment vertical="center"/>
    </xf>
    <xf numFmtId="0" fontId="89" applyFont="1" fillId="87" applyFill="1" borderId="0" applyAlignment="1">
      <alignment vertical="center"/>
    </xf>
    <xf numFmtId="0" fontId="89" applyFont="1" fillId="88" applyFill="1" borderId="0" applyAlignment="1">
      <alignment vertical="center"/>
    </xf>
    <xf numFmtId="185" applyNumberFormat="1" fontId="0" fillId="0" borderId="0" applyAlignment="1">
      <alignment vertical="center"/>
    </xf>
    <xf numFmtId="182" applyNumberFormat="1" fontId="0" fillId="0" borderId="0" applyAlignment="1">
      <alignment vertical="center"/>
    </xf>
    <xf numFmtId="190" applyNumberFormat="1" fontId="0" fillId="0" borderId="0" applyAlignment="1">
      <alignment vertical="center"/>
    </xf>
    <xf numFmtId="184" applyNumberFormat="1" fontId="0" fillId="0" borderId="0" applyAlignment="1">
      <alignment vertical="center"/>
    </xf>
    <xf numFmtId="191" applyNumberFormat="1" fontId="0" fillId="0" borderId="0" applyAlignment="1">
      <alignment vertical="center"/>
    </xf>
    <xf numFmtId="0" fontId="0" fillId="0" borderId="0" applyAlignment="1">
      <alignment vertical="center"/>
    </xf>
  </cellXfs>
  <cellStyles count="4">
    <cellStyle name="常规" xfId="0" builtinId="0"/>
    <cellStyle name="货币[0]" xfId="1" builtinId="7"/>
    <cellStyle name="千位分隔" xfId="2" builtinId="3"/>
    <cellStyle name="常规 2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styles" Target="styles.xml"/><Relationship Id="rId17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B3"/>
  <sheetViews>
    <sheetView zoomScaleNormal="100" topLeftCell="A1" workbookViewId="0">
      <selection activeCell="A3" activeCellId="0" sqref="A3"/>
    </sheetView>
  </sheetViews>
  <sheetFormatPr defaultRowHeight="14.25" defaultColWidth="10.000152587890625" x14ac:dyDescent="0.15"/>
  <cols>
    <col min="1" max="1" width="143.625" customWidth="1"/>
    <col min="2" max="2" width="9.75" customWidth="1"/>
  </cols>
  <sheetData>
    <row r="1" ht="85.0" customHeight="1" x14ac:dyDescent="0.15" spans="1:1">
      <c r="A1" s="87" t="s">
        <v>0</v>
      </c>
    </row>
    <row r="2" ht="195.55" customHeight="1" x14ac:dyDescent="0.15" spans="1:1">
      <c r="A2" s="88" t="s">
        <v>1</v>
      </c>
    </row>
    <row r="3" ht="146.65" customHeight="1" x14ac:dyDescent="0.15" spans="1:1">
      <c r="A3" s="89">
        <v>44602</v>
      </c>
    </row>
  </sheetData>
  <phoneticPr fontId="0" type="noConversion"/>
  <pageMargins left="0.7499062639521802" right="0.7499062639521802" top="0.2701051357224232" bottom="0.2701051357224232" header="0.0" footer="0.0"/>
  <pageSetup paperSize="9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K41"/>
  <sheetViews>
    <sheetView zoomScaleNormal="100" topLeftCell="A1" workbookViewId="0">
      <pane ySplit="5" topLeftCell="A32" activePane="bottomLeft" state="frozen"/>
      <selection activeCell="B3" activeCellId="0" sqref="B3"/>
      <selection pane="bottomLeft" activeCell="B3" activeCellId="0" sqref="B3"/>
    </sheetView>
  </sheetViews>
  <sheetFormatPr defaultRowHeight="14.25" defaultColWidth="10.000152587890625" x14ac:dyDescent="0.15"/>
  <cols>
    <col min="1" max="1" width="1.5" customWidth="1" style="2"/>
    <col min="2" max="2" width="41.0" customWidth="1" style="2"/>
    <col min="3" max="3" width="16.375" customWidth="1" style="2"/>
    <col min="4" max="4" width="41.0" customWidth="1" style="2"/>
    <col min="5" max="5" width="16.375" customWidth="1" style="2"/>
    <col min="6" max="6" width="1.5" customWidth="1" style="2"/>
    <col min="7" max="11" width="9.75" customWidth="1" style="2"/>
    <col min="12" max="16384" width="10.0" style="2"/>
  </cols>
  <sheetData>
    <row r="1" ht="16.35" customHeight="1" x14ac:dyDescent="0.15" spans="1:6">
      <c r="A1" s="68"/>
      <c r="B1" s="35" t="s">
        <v>2</v>
      </c>
      <c r="D1" s="70"/>
      <c r="E1" s="35"/>
      <c r="F1" s="63" t="s">
        <v>3</v>
      </c>
    </row>
    <row r="2" ht="22.5" customHeight="1" x14ac:dyDescent="0.15" spans="1:6">
      <c r="A2" s="71"/>
      <c r="B2" s="345" t="s">
        <v>4</v>
      </c>
      <c r="C2" s="345"/>
      <c r="D2" s="345"/>
      <c r="E2" s="345"/>
      <c r="F2" s="63"/>
    </row>
    <row r="3" ht="19.55" customHeight="1" x14ac:dyDescent="0.15" spans="1:6">
      <c r="A3" s="71"/>
      <c r="B3" s="203" t="s">
        <v>5</v>
      </c>
      <c r="C3" s="201"/>
      <c r="D3" s="201"/>
      <c r="E3" s="199" t="s">
        <v>6</v>
      </c>
      <c r="F3" s="63"/>
    </row>
    <row r="4" ht="24.4" customHeight="1" x14ac:dyDescent="0.15" spans="1:6">
      <c r="A4" s="71"/>
      <c r="B4" s="346" t="s">
        <v>7</v>
      </c>
      <c r="C4" s="346"/>
      <c r="D4" s="346" t="s">
        <v>8</v>
      </c>
      <c r="E4" s="346"/>
      <c r="F4" s="63"/>
    </row>
    <row r="5" ht="24.4" customHeight="1" x14ac:dyDescent="0.15" spans="1:6">
      <c r="A5" s="71"/>
      <c r="B5" s="189" t="s">
        <v>9</v>
      </c>
      <c r="C5" s="189" t="s">
        <v>10</v>
      </c>
      <c r="D5" s="189" t="s">
        <v>9</v>
      </c>
      <c r="E5" s="189" t="s">
        <v>10</v>
      </c>
      <c r="F5" s="63"/>
    </row>
    <row r="6" ht="22.5" customHeight="1" x14ac:dyDescent="0.15" spans="1:6">
      <c r="A6" s="344"/>
      <c r="B6" s="193" t="s">
        <v>11</v>
      </c>
      <c r="C6" s="191">
        <v>514.8</v>
      </c>
      <c r="D6" s="193" t="s">
        <v>12</v>
      </c>
      <c r="E6" s="197">
        <v>385.03</v>
      </c>
      <c r="F6" s="53"/>
    </row>
    <row r="7" ht="22.5" customHeight="1" x14ac:dyDescent="0.15" spans="1:6">
      <c r="A7" s="344"/>
      <c r="B7" s="193" t="s">
        <v>13</v>
      </c>
      <c r="C7" s="191"/>
      <c r="D7" s="193" t="s">
        <v>14</v>
      </c>
      <c r="E7" s="197"/>
      <c r="F7" s="53"/>
    </row>
    <row r="8" ht="22.5" customHeight="1" x14ac:dyDescent="0.15" spans="1:6">
      <c r="A8" s="344"/>
      <c r="B8" s="193" t="s">
        <v>15</v>
      </c>
      <c r="C8" s="191"/>
      <c r="D8" s="193" t="s">
        <v>16</v>
      </c>
      <c r="E8" s="197"/>
      <c r="F8" s="53"/>
    </row>
    <row r="9" ht="22.5" customHeight="1" x14ac:dyDescent="0.15" spans="1:6">
      <c r="A9" s="344"/>
      <c r="B9" s="193" t="s">
        <v>17</v>
      </c>
      <c r="C9" s="191"/>
      <c r="D9" s="193" t="s">
        <v>18</v>
      </c>
      <c r="E9" s="197"/>
      <c r="F9" s="53"/>
    </row>
    <row r="10" ht="22.5" customHeight="1" x14ac:dyDescent="0.15" spans="1:6">
      <c r="A10" s="344"/>
      <c r="B10" s="193" t="s">
        <v>19</v>
      </c>
      <c r="C10" s="191"/>
      <c r="D10" s="193" t="s">
        <v>20</v>
      </c>
      <c r="E10" s="197"/>
      <c r="F10" s="53"/>
    </row>
    <row r="11" ht="22.5" customHeight="1" x14ac:dyDescent="0.15" spans="1:6">
      <c r="A11" s="344"/>
      <c r="B11" s="193" t="s">
        <v>21</v>
      </c>
      <c r="C11" s="191"/>
      <c r="D11" s="193" t="s">
        <v>22</v>
      </c>
      <c r="E11" s="197"/>
      <c r="F11" s="53"/>
    </row>
    <row r="12" ht="22.5" customHeight="1" x14ac:dyDescent="0.15" spans="1:6">
      <c r="A12" s="344"/>
      <c r="B12" s="193"/>
      <c r="C12" s="191"/>
      <c r="D12" s="193" t="s">
        <v>23</v>
      </c>
      <c r="E12" s="197"/>
      <c r="F12" s="53"/>
    </row>
    <row r="13" ht="22.5" customHeight="1" x14ac:dyDescent="0.15" spans="1:6">
      <c r="A13" s="344"/>
      <c r="B13" s="193"/>
      <c r="C13" s="191"/>
      <c r="D13" s="193" t="s">
        <v>24</v>
      </c>
      <c r="E13" s="197">
        <v>89.77</v>
      </c>
      <c r="F13" s="53"/>
    </row>
    <row r="14" ht="22.5" customHeight="1" x14ac:dyDescent="0.15" spans="1:6">
      <c r="A14" s="344"/>
      <c r="B14" s="193"/>
      <c r="C14" s="191"/>
      <c r="D14" s="193" t="s">
        <v>25</v>
      </c>
      <c r="E14" s="197"/>
      <c r="F14" s="53"/>
    </row>
    <row r="15" ht="22.5" customHeight="1" x14ac:dyDescent="0.15" spans="1:6">
      <c r="A15" s="344"/>
      <c r="B15" s="193"/>
      <c r="C15" s="191"/>
      <c r="D15" s="193" t="s">
        <v>26</v>
      </c>
      <c r="E15" s="197"/>
      <c r="F15" s="53"/>
    </row>
    <row r="16" ht="22.5" customHeight="1" x14ac:dyDescent="0.15" spans="1:6">
      <c r="A16" s="344"/>
      <c r="B16" s="193"/>
      <c r="C16" s="191"/>
      <c r="D16" s="193" t="s">
        <v>27</v>
      </c>
      <c r="E16" s="197"/>
      <c r="F16" s="53"/>
    </row>
    <row r="17" ht="22.5" customHeight="1" x14ac:dyDescent="0.15" spans="1:6">
      <c r="A17" s="344"/>
      <c r="B17" s="193"/>
      <c r="C17" s="191"/>
      <c r="D17" s="193" t="s">
        <v>28</v>
      </c>
      <c r="E17" s="197"/>
      <c r="F17" s="53"/>
    </row>
    <row r="18" ht="22.5" customHeight="1" x14ac:dyDescent="0.15" spans="1:6">
      <c r="A18" s="344"/>
      <c r="B18" s="193"/>
      <c r="C18" s="191"/>
      <c r="D18" s="193" t="s">
        <v>29</v>
      </c>
      <c r="E18" s="197"/>
      <c r="F18" s="53"/>
    </row>
    <row r="19" ht="22.5" customHeight="1" x14ac:dyDescent="0.15" spans="1:6">
      <c r="A19" s="344"/>
      <c r="B19" s="193"/>
      <c r="C19" s="191"/>
      <c r="D19" s="193" t="s">
        <v>30</v>
      </c>
      <c r="E19" s="197"/>
      <c r="F19" s="53"/>
    </row>
    <row r="20" ht="22.5" customHeight="1" x14ac:dyDescent="0.15" spans="1:6">
      <c r="A20" s="344"/>
      <c r="B20" s="193"/>
      <c r="C20" s="191"/>
      <c r="D20" s="193" t="s">
        <v>31</v>
      </c>
      <c r="E20" s="197"/>
      <c r="F20" s="53"/>
    </row>
    <row r="21" ht="22.5" customHeight="1" x14ac:dyDescent="0.15" spans="1:6">
      <c r="A21" s="344"/>
      <c r="B21" s="193"/>
      <c r="C21" s="191"/>
      <c r="D21" s="193" t="s">
        <v>32</v>
      </c>
      <c r="E21" s="197"/>
      <c r="F21" s="53"/>
    </row>
    <row r="22" ht="22.5" customHeight="1" x14ac:dyDescent="0.15" spans="1:6">
      <c r="A22" s="344"/>
      <c r="B22" s="193"/>
      <c r="C22" s="191"/>
      <c r="D22" s="193" t="s">
        <v>33</v>
      </c>
      <c r="E22" s="197"/>
      <c r="F22" s="53"/>
    </row>
    <row r="23" ht="22.5" customHeight="1" x14ac:dyDescent="0.15" spans="1:6">
      <c r="A23" s="344"/>
      <c r="B23" s="193"/>
      <c r="C23" s="191"/>
      <c r="D23" s="193" t="s">
        <v>34</v>
      </c>
      <c r="E23" s="197"/>
      <c r="F23" s="53"/>
    </row>
    <row r="24" ht="22.5" customHeight="1" x14ac:dyDescent="0.15" spans="1:6">
      <c r="A24" s="344"/>
      <c r="B24" s="193"/>
      <c r="C24" s="191"/>
      <c r="D24" s="193" t="s">
        <v>35</v>
      </c>
      <c r="E24" s="197"/>
      <c r="F24" s="53"/>
    </row>
    <row r="25" ht="22.5" customHeight="1" x14ac:dyDescent="0.15" spans="1:6">
      <c r="A25" s="344"/>
      <c r="B25" s="193"/>
      <c r="C25" s="191"/>
      <c r="D25" s="193" t="s">
        <v>36</v>
      </c>
      <c r="E25" s="197">
        <v>40</v>
      </c>
      <c r="F25" s="53"/>
    </row>
    <row r="26" ht="22.5" customHeight="1" x14ac:dyDescent="0.15" spans="1:6">
      <c r="A26" s="344"/>
      <c r="B26" s="193"/>
      <c r="C26" s="191"/>
      <c r="D26" s="193" t="s">
        <v>37</v>
      </c>
      <c r="E26" s="197"/>
      <c r="F26" s="53"/>
    </row>
    <row r="27" ht="22.5" customHeight="1" x14ac:dyDescent="0.15" spans="1:6">
      <c r="A27" s="344"/>
      <c r="B27" s="193"/>
      <c r="C27" s="191"/>
      <c r="D27" s="193" t="s">
        <v>38</v>
      </c>
      <c r="E27" s="197"/>
      <c r="F27" s="53"/>
    </row>
    <row r="28" ht="22.5" customHeight="1" x14ac:dyDescent="0.15" spans="1:6">
      <c r="A28" s="344"/>
      <c r="B28" s="193"/>
      <c r="C28" s="191"/>
      <c r="D28" s="193" t="s">
        <v>39</v>
      </c>
      <c r="E28" s="197"/>
      <c r="F28" s="53"/>
    </row>
    <row r="29" ht="22.5" customHeight="1" x14ac:dyDescent="0.15" spans="1:6">
      <c r="A29" s="344"/>
      <c r="B29" s="193"/>
      <c r="C29" s="191"/>
      <c r="D29" s="193" t="s">
        <v>40</v>
      </c>
      <c r="E29" s="197"/>
      <c r="F29" s="53"/>
    </row>
    <row r="30" ht="22.5" customHeight="1" x14ac:dyDescent="0.15" spans="1:6">
      <c r="A30" s="344"/>
      <c r="B30" s="193"/>
      <c r="C30" s="191"/>
      <c r="D30" s="193" t="s">
        <v>41</v>
      </c>
      <c r="E30" s="197"/>
      <c r="F30" s="53"/>
    </row>
    <row r="31" ht="22.5" customHeight="1" x14ac:dyDescent="0.15" spans="1:6">
      <c r="A31" s="344"/>
      <c r="B31" s="193"/>
      <c r="C31" s="191"/>
      <c r="D31" s="193" t="s">
        <v>42</v>
      </c>
      <c r="E31" s="197"/>
      <c r="F31" s="53"/>
    </row>
    <row r="32" ht="22.5" customHeight="1" x14ac:dyDescent="0.15" spans="1:6">
      <c r="A32" s="344"/>
      <c r="B32" s="193"/>
      <c r="C32" s="191"/>
      <c r="D32" s="193" t="s">
        <v>43</v>
      </c>
      <c r="E32" s="197"/>
      <c r="F32" s="53"/>
    </row>
    <row r="33" ht="22.5" customHeight="1" x14ac:dyDescent="0.15" spans="1:6">
      <c r="A33" s="344"/>
      <c r="B33" s="193"/>
      <c r="C33" s="191"/>
      <c r="D33" s="193" t="s">
        <v>44</v>
      </c>
      <c r="E33" s="197"/>
      <c r="F33" s="53"/>
    </row>
    <row r="34" ht="22.5" customHeight="1" x14ac:dyDescent="0.15" spans="1:6">
      <c r="A34" s="344"/>
      <c r="B34" s="193"/>
      <c r="C34" s="191"/>
      <c r="D34" s="193" t="s">
        <v>45</v>
      </c>
      <c r="E34" s="197"/>
      <c r="F34" s="53"/>
    </row>
    <row r="35" ht="22.5" customHeight="1" x14ac:dyDescent="0.15" spans="1:6">
      <c r="A35" s="344"/>
      <c r="B35" s="193"/>
      <c r="C35" s="191"/>
      <c r="D35" s="193" t="s">
        <v>46</v>
      </c>
      <c r="E35" s="197"/>
      <c r="F35" s="53"/>
    </row>
    <row r="36" ht="22.5" customHeight="1" x14ac:dyDescent="0.15" spans="1:6">
      <c r="A36" s="44"/>
      <c r="B36" s="189" t="s">
        <v>47</v>
      </c>
      <c r="C36" s="187">
        <v>514.8</v>
      </c>
      <c r="D36" s="189" t="s">
        <v>48</v>
      </c>
      <c r="E36" s="187">
        <f>SUM(E6:E35)</f>
        <v>514.8</v>
      </c>
      <c r="F36" s="54"/>
    </row>
    <row r="37" ht="22.5" customHeight="1" x14ac:dyDescent="0.15" spans="1:6">
      <c r="A37" s="41"/>
      <c r="B37" s="193" t="s">
        <v>49</v>
      </c>
      <c r="C37" s="191"/>
      <c r="D37" s="193" t="s">
        <v>50</v>
      </c>
      <c r="E37" s="191"/>
      <c r="F37" s="79"/>
    </row>
    <row r="38" ht="22.5" customHeight="1" x14ac:dyDescent="0.15" spans="1:6">
      <c r="A38" s="80"/>
      <c r="B38" s="193" t="s">
        <v>51</v>
      </c>
      <c r="C38" s="191"/>
      <c r="D38" s="193" t="s">
        <v>52</v>
      </c>
      <c r="E38" s="191"/>
      <c r="F38" s="79"/>
    </row>
    <row r="39" ht="22.5" customHeight="1" x14ac:dyDescent="0.15" spans="1:6">
      <c r="A39" s="80"/>
      <c r="B39" s="195"/>
      <c r="C39" s="195"/>
      <c r="D39" s="193" t="s">
        <v>53</v>
      </c>
      <c r="E39" s="191"/>
      <c r="F39" s="79"/>
    </row>
    <row r="40" ht="22.5" customHeight="1" x14ac:dyDescent="0.15" spans="1:6">
      <c r="A40" s="82"/>
      <c r="B40" s="189" t="s">
        <v>54</v>
      </c>
      <c r="C40" s="187">
        <v>514.8</v>
      </c>
      <c r="D40" s="189" t="s">
        <v>55</v>
      </c>
      <c r="E40" s="187">
        <f>E36+E37+E39</f>
        <v>514.8</v>
      </c>
      <c r="F40" s="83"/>
    </row>
    <row r="41" ht="9.75" customHeight="1" x14ac:dyDescent="0.15" spans="1:6">
      <c r="A41" s="84"/>
      <c r="B41" s="84"/>
      <c r="C41" s="85"/>
      <c r="D41" s="85"/>
      <c r="E41" s="84"/>
      <c r="F41" s="86"/>
    </row>
  </sheetData>
  <mergeCells count="4">
    <mergeCell ref="A6:A35"/>
    <mergeCell ref="B2:E2"/>
    <mergeCell ref="B4:C4"/>
    <mergeCell ref="D4:E4"/>
  </mergeCells>
  <phoneticPr fontId="0" type="noConversion"/>
  <pageMargins left="0.7499062639521802" right="0.7499062639521802" top="0.2701051357224232" bottom="0.2701051357224232" header="0.0" footer="0.0"/>
  <pageSetup paperSize="9" scale="74" fitToHeight="0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P10"/>
  <sheetViews>
    <sheetView zoomScaleNormal="100" topLeftCell="A1" workbookViewId="0">
      <pane ySplit="6" topLeftCell="A7" activePane="bottomLeft" state="frozen"/>
      <selection activeCell="A3" activeCellId="0" sqref="A3:XFD10"/>
      <selection pane="bottomLeft" activeCell="A3" activeCellId="0" sqref="A3:XFD10"/>
    </sheetView>
  </sheetViews>
  <sheetFormatPr defaultRowHeight="14.25" defaultColWidth="10.000152587890625" x14ac:dyDescent="0.15"/>
  <cols>
    <col min="1" max="1" width="1.5" customWidth="1" style="2"/>
    <col min="2" max="2" width="16.875" customWidth="1" style="2"/>
    <col min="3" max="3" width="41.0" customWidth="1" style="2"/>
    <col min="4" max="14" width="16.375" customWidth="1" style="2"/>
    <col min="15" max="15" width="1.5" customWidth="1" style="2"/>
    <col min="16" max="16" width="9.75" customWidth="1" style="2"/>
    <col min="17" max="16384" width="10.0" style="2"/>
  </cols>
  <sheetData>
    <row r="1" ht="16.35" customHeight="1" x14ac:dyDescent="0.15" spans="1:15">
      <c r="A1" s="33"/>
      <c r="B1" s="35" t="s">
        <v>56</v>
      </c>
      <c r="C1" s="36"/>
      <c r="D1" s="37"/>
      <c r="E1" s="37"/>
      <c r="F1" s="37"/>
      <c r="G1" s="36"/>
      <c r="H1" s="36"/>
      <c r="I1" s="36"/>
      <c r="L1" s="36"/>
      <c r="M1" s="36"/>
      <c r="N1" s="34"/>
      <c r="O1" s="41"/>
    </row>
    <row r="2" ht="22.5" customHeight="1" x14ac:dyDescent="0.15" spans="1:15">
      <c r="A2" s="33"/>
      <c r="B2" s="347" t="s">
        <v>57</v>
      </c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41" t="s">
        <v>3</v>
      </c>
    </row>
    <row r="3" ht="19.55" customHeight="1" x14ac:dyDescent="0.15" spans="1:15">
      <c r="A3" s="39"/>
      <c r="B3" s="348" t="s">
        <v>5</v>
      </c>
      <c r="C3" s="348"/>
      <c r="D3" s="39"/>
      <c r="E3" s="39"/>
      <c r="F3" s="67"/>
      <c r="G3" s="39"/>
      <c r="H3" s="67"/>
      <c r="I3" s="67"/>
      <c r="J3" s="67"/>
      <c r="K3" s="67"/>
      <c r="L3" s="67"/>
      <c r="M3" s="67"/>
      <c r="N3" s="50" t="s">
        <v>6</v>
      </c>
      <c r="O3" s="51"/>
    </row>
    <row r="4" ht="24.4" customHeight="1" x14ac:dyDescent="0.15" spans="1:15">
      <c r="A4" s="43"/>
      <c r="B4" s="349" t="s">
        <v>9</v>
      </c>
      <c r="C4" s="349"/>
      <c r="D4" s="349" t="s">
        <v>58</v>
      </c>
      <c r="E4" s="349" t="s">
        <v>59</v>
      </c>
      <c r="F4" s="349" t="s">
        <v>60</v>
      </c>
      <c r="G4" s="349" t="s">
        <v>61</v>
      </c>
      <c r="H4" s="349" t="s">
        <v>62</v>
      </c>
      <c r="I4" s="349" t="s">
        <v>63</v>
      </c>
      <c r="J4" s="349" t="s">
        <v>64</v>
      </c>
      <c r="K4" s="349" t="s">
        <v>65</v>
      </c>
      <c r="L4" s="349" t="s">
        <v>66</v>
      </c>
      <c r="M4" s="349" t="s">
        <v>67</v>
      </c>
      <c r="N4" s="349" t="s">
        <v>68</v>
      </c>
      <c r="O4" s="53"/>
    </row>
    <row r="5" ht="24.4" customHeight="1" x14ac:dyDescent="0.15" spans="1:15">
      <c r="A5" s="43"/>
      <c r="B5" s="349" t="s">
        <v>69</v>
      </c>
      <c r="C5" s="349" t="s">
        <v>70</v>
      </c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53"/>
    </row>
    <row r="6" ht="24.4" customHeight="1" x14ac:dyDescent="0.15" spans="1:15">
      <c r="A6" s="43"/>
      <c r="B6" s="349"/>
      <c r="C6" s="349"/>
      <c r="D6" s="349"/>
      <c r="E6" s="349"/>
      <c r="F6" s="349"/>
      <c r="G6" s="349"/>
      <c r="H6" s="349"/>
      <c r="I6" s="349"/>
      <c r="J6" s="349"/>
      <c r="K6" s="349"/>
      <c r="L6" s="349"/>
      <c r="M6" s="349"/>
      <c r="N6" s="349"/>
      <c r="O6" s="53"/>
    </row>
    <row r="7" ht="22.5" customHeight="1" x14ac:dyDescent="0.15" spans="1:15">
      <c r="A7" s="44"/>
      <c r="B7" s="42"/>
      <c r="C7" s="42" t="s">
        <v>71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54"/>
    </row>
    <row r="8" ht="22.5" customHeight="1" x14ac:dyDescent="0.15" spans="1:15">
      <c r="A8" s="43"/>
      <c r="B8" s="46">
        <v>216001</v>
      </c>
      <c r="C8" s="46" t="s">
        <v>0</v>
      </c>
      <c r="D8" s="47">
        <f>SUM(E8:N8)</f>
        <v>514.8</v>
      </c>
      <c r="E8" s="47"/>
      <c r="F8" s="47">
        <v>514.8</v>
      </c>
      <c r="G8" s="47"/>
      <c r="H8" s="47"/>
      <c r="I8" s="47"/>
      <c r="J8" s="47"/>
      <c r="K8" s="47"/>
      <c r="L8" s="47"/>
      <c r="M8" s="47"/>
      <c r="N8" s="47"/>
      <c r="O8" s="52"/>
    </row>
    <row r="9" ht="22.5" customHeight="1" x14ac:dyDescent="0.15" spans="1:15">
      <c r="A9" s="350"/>
      <c r="B9" s="46"/>
      <c r="C9" s="46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52"/>
    </row>
    <row r="10" ht="22.5" customHeight="1" x14ac:dyDescent="0.15" spans="1:15">
      <c r="A10" s="350"/>
      <c r="B10" s="46"/>
      <c r="C10" s="46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52"/>
    </row>
  </sheetData>
  <mergeCells count="17">
    <mergeCell ref="B2:N2"/>
    <mergeCell ref="B3:C3"/>
    <mergeCell ref="B4:C4"/>
    <mergeCell ref="A9:A10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0" type="noConversion"/>
  <pageMargins left="0.7499062639521802" right="0.7499062639521802" top="0.2701051357224232" bottom="0.2701051357224232" header="0.0" footer="0.0"/>
  <pageSetup paperSize="9" scale="55" orientation="landscape" fitToHeight="0"/>
  <extLst>
    <ext uri="{2D9387EB-5337-4D45-933B-B4D357D02E09}">
      <gutter val="0.0" pos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N15"/>
  <sheetViews>
    <sheetView zoomScaleNormal="100" topLeftCell="A1" workbookViewId="0">
      <pane ySplit="6" topLeftCell="A7" activePane="bottomLeft" state="frozen"/>
      <selection activeCell="F24" activeCellId="0" sqref="F24"/>
      <selection pane="bottomLeft" activeCell="F24" activeCellId="0" sqref="F24"/>
    </sheetView>
  </sheetViews>
  <sheetFormatPr defaultRowHeight="14.25" defaultColWidth="10.000152587890625" x14ac:dyDescent="0.15"/>
  <cols>
    <col min="1" max="1" width="1.5" customWidth="1" style="2"/>
    <col min="2" max="4" width="6.125" customWidth="1" style="2"/>
    <col min="5" max="5" width="16.875" customWidth="1" style="2"/>
    <col min="6" max="6" width="41.0" customWidth="1" style="2"/>
    <col min="7" max="10" width="16.375" customWidth="1" style="2"/>
    <col min="11" max="11" width="22.875" customWidth="1" style="2"/>
    <col min="12" max="12" width="1.5" customWidth="1" style="2"/>
    <col min="13" max="14" width="9.75" customWidth="1" style="2"/>
    <col min="15" max="16384" width="10.0" style="2"/>
  </cols>
  <sheetData>
    <row r="1" ht="16.35" customHeight="1" x14ac:dyDescent="0.15" spans="1:12">
      <c r="A1" s="33"/>
      <c r="B1" s="351" t="s">
        <v>72</v>
      </c>
      <c r="C1" s="351"/>
      <c r="D1" s="351"/>
      <c r="E1" s="36"/>
      <c r="F1" s="36"/>
      <c r="G1" s="37"/>
      <c r="H1" s="37"/>
      <c r="I1" s="37"/>
      <c r="J1" s="37"/>
      <c r="K1" s="34"/>
      <c r="L1" s="41"/>
    </row>
    <row r="2" ht="22.5" customHeight="1" x14ac:dyDescent="0.15" spans="1:12">
      <c r="A2" s="33"/>
      <c r="B2" s="347" t="s">
        <v>73</v>
      </c>
      <c r="C2" s="347"/>
      <c r="D2" s="347"/>
      <c r="E2" s="347"/>
      <c r="F2" s="347"/>
      <c r="G2" s="347"/>
      <c r="H2" s="347"/>
      <c r="I2" s="347"/>
      <c r="J2" s="347"/>
      <c r="K2" s="347"/>
      <c r="L2" s="41" t="s">
        <v>3</v>
      </c>
    </row>
    <row r="3" ht="19.55" customHeight="1" x14ac:dyDescent="0.15" spans="1:12">
      <c r="A3" s="39"/>
      <c r="B3" s="348" t="s">
        <v>5</v>
      </c>
      <c r="C3" s="348"/>
      <c r="D3" s="348"/>
      <c r="E3" s="348"/>
      <c r="F3" s="348"/>
      <c r="G3" s="39"/>
      <c r="H3" s="39"/>
      <c r="I3" s="67"/>
      <c r="J3" s="67"/>
      <c r="K3" s="50" t="s">
        <v>6</v>
      </c>
      <c r="L3" s="51"/>
    </row>
    <row r="4" ht="24.4" customHeight="1" x14ac:dyDescent="0.15" spans="1:12">
      <c r="A4" s="41"/>
      <c r="B4" s="352" t="s">
        <v>9</v>
      </c>
      <c r="C4" s="352"/>
      <c r="D4" s="352"/>
      <c r="E4" s="352"/>
      <c r="F4" s="352"/>
      <c r="G4" s="352" t="s">
        <v>58</v>
      </c>
      <c r="H4" s="352" t="s">
        <v>74</v>
      </c>
      <c r="I4" s="352" t="s">
        <v>75</v>
      </c>
      <c r="J4" s="352" t="s">
        <v>76</v>
      </c>
      <c r="K4" s="352" t="s">
        <v>77</v>
      </c>
      <c r="L4" s="52"/>
    </row>
    <row r="5" ht="24.4" customHeight="1" x14ac:dyDescent="0.15" spans="1:12">
      <c r="A5" s="43"/>
      <c r="B5" s="352" t="s">
        <v>78</v>
      </c>
      <c r="C5" s="352"/>
      <c r="D5" s="352"/>
      <c r="E5" s="352" t="s">
        <v>69</v>
      </c>
      <c r="F5" s="352" t="s">
        <v>70</v>
      </c>
      <c r="G5" s="352"/>
      <c r="H5" s="352"/>
      <c r="I5" s="352"/>
      <c r="J5" s="352"/>
      <c r="K5" s="352"/>
      <c r="L5" s="52"/>
    </row>
    <row r="6" ht="24.4" customHeight="1" x14ac:dyDescent="0.15" spans="1:12">
      <c r="A6" s="43"/>
      <c r="B6" s="42" t="s">
        <v>79</v>
      </c>
      <c r="C6" s="42" t="s">
        <v>80</v>
      </c>
      <c r="D6" s="42" t="s">
        <v>81</v>
      </c>
      <c r="E6" s="352"/>
      <c r="F6" s="352"/>
      <c r="G6" s="352"/>
      <c r="H6" s="352"/>
      <c r="I6" s="352"/>
      <c r="J6" s="352"/>
      <c r="K6" s="352"/>
      <c r="L6" s="53"/>
    </row>
    <row r="7" ht="22.5" customHeight="1" x14ac:dyDescent="0.15" spans="1:12">
      <c r="A7" s="44"/>
      <c r="B7" s="42"/>
      <c r="C7" s="42"/>
      <c r="D7" s="42"/>
      <c r="E7" s="42"/>
      <c r="F7" s="42" t="s">
        <v>71</v>
      </c>
      <c r="G7" s="45">
        <f>SUM(H7:K7)</f>
        <v>514.8</v>
      </c>
      <c r="H7" s="191">
        <v>514.8</v>
      </c>
      <c r="I7" s="45"/>
      <c r="J7" s="45"/>
      <c r="K7" s="45"/>
      <c r="L7" s="215"/>
    </row>
    <row r="8" ht="22.5" customHeight="1" x14ac:dyDescent="0.15" spans="1:12">
      <c r="A8" s="232"/>
      <c r="B8" s="231"/>
      <c r="C8" s="231"/>
      <c r="D8" s="231"/>
      <c r="E8" s="231">
        <v>216001</v>
      </c>
      <c r="F8" s="230" t="s">
        <v>0</v>
      </c>
      <c r="G8" s="229">
        <f>SUM(G9:G15)</f>
        <v>514.8</v>
      </c>
      <c r="H8" s="229">
        <f>SUM(H9:H15)</f>
        <v>514.8</v>
      </c>
      <c r="I8" s="229"/>
      <c r="J8" s="229"/>
      <c r="K8" s="229"/>
      <c r="L8" s="215"/>
    </row>
    <row r="9" ht="22.5" customHeight="1" x14ac:dyDescent="0.15" spans="1:12">
      <c r="A9" s="43"/>
      <c r="B9" s="207" t="s">
        <v>82</v>
      </c>
      <c r="C9" s="207" t="s">
        <v>83</v>
      </c>
      <c r="D9" s="207" t="s">
        <v>84</v>
      </c>
      <c r="E9" s="46">
        <v>216001</v>
      </c>
      <c r="F9" s="209" t="s">
        <v>85</v>
      </c>
      <c r="G9" s="45">
        <f>SUM(H9:K9)</f>
        <v>172.26</v>
      </c>
      <c r="H9" s="214">
        <v>172.26</v>
      </c>
      <c r="I9" s="47"/>
      <c r="J9" s="47"/>
      <c r="K9" s="47"/>
      <c r="L9" s="216"/>
    </row>
    <row r="10" ht="22.5" customHeight="1" x14ac:dyDescent="0.15" spans="1:12">
      <c r="A10" s="43"/>
      <c r="B10" s="207" t="s">
        <v>82</v>
      </c>
      <c r="C10" s="207" t="s">
        <v>83</v>
      </c>
      <c r="D10" s="207" t="s">
        <v>86</v>
      </c>
      <c r="E10" s="46">
        <v>216001</v>
      </c>
      <c r="F10" s="209" t="s">
        <v>87</v>
      </c>
      <c r="G10" s="45">
        <f>SUM(H10:K10)</f>
        <v>212.77</v>
      </c>
      <c r="H10" s="214">
        <v>212.77</v>
      </c>
      <c r="I10" s="47"/>
      <c r="J10" s="47"/>
      <c r="K10" s="47"/>
      <c r="L10" s="216"/>
    </row>
    <row r="11" ht="22.5" customHeight="1" x14ac:dyDescent="0.15" spans="1:12">
      <c r="A11" s="43"/>
      <c r="B11" s="207" t="s">
        <v>88</v>
      </c>
      <c r="C11" s="207" t="s">
        <v>89</v>
      </c>
      <c r="D11" s="207" t="s">
        <v>84</v>
      </c>
      <c r="E11" s="46">
        <v>216001</v>
      </c>
      <c r="F11" s="209" t="s">
        <v>90</v>
      </c>
      <c r="G11" s="45">
        <f>SUM(H11:K11)</f>
        <v>54.61</v>
      </c>
      <c r="H11" s="214">
        <v>54.61</v>
      </c>
      <c r="I11" s="47"/>
      <c r="J11" s="47"/>
      <c r="K11" s="47"/>
      <c r="L11" s="216"/>
    </row>
    <row r="12" ht="22.5" customHeight="1" x14ac:dyDescent="0.15" spans="1:12">
      <c r="A12" s="43"/>
      <c r="B12" s="207" t="s">
        <v>88</v>
      </c>
      <c r="C12" s="207" t="s">
        <v>89</v>
      </c>
      <c r="D12" s="207" t="s">
        <v>91</v>
      </c>
      <c r="E12" s="46">
        <v>216001</v>
      </c>
      <c r="F12" s="209" t="s">
        <v>92</v>
      </c>
      <c r="G12" s="45">
        <f>SUM(H12:K12)</f>
        <v>4.27</v>
      </c>
      <c r="H12" s="214">
        <v>4.27</v>
      </c>
      <c r="I12" s="47"/>
      <c r="J12" s="47"/>
      <c r="K12" s="47"/>
      <c r="L12" s="216"/>
    </row>
    <row r="13" ht="22.5" customHeight="1" x14ac:dyDescent="0.15" spans="1:12">
      <c r="A13" s="43"/>
      <c r="B13" s="207" t="s">
        <v>88</v>
      </c>
      <c r="C13" s="207" t="s">
        <v>89</v>
      </c>
      <c r="D13" s="207" t="s">
        <v>89</v>
      </c>
      <c r="E13" s="46">
        <v>216001</v>
      </c>
      <c r="F13" s="209" t="s">
        <v>93</v>
      </c>
      <c r="G13" s="45">
        <f>SUM(H13:K13)</f>
        <v>30.29</v>
      </c>
      <c r="H13" s="214">
        <v>30.29</v>
      </c>
      <c r="I13" s="47"/>
      <c r="J13" s="47"/>
      <c r="K13" s="47"/>
      <c r="L13" s="216"/>
    </row>
    <row r="14" ht="22.5" customHeight="1" x14ac:dyDescent="0.15" spans="1:12">
      <c r="A14" s="43"/>
      <c r="B14" s="207" t="s">
        <v>88</v>
      </c>
      <c r="C14" s="207" t="s">
        <v>94</v>
      </c>
      <c r="D14" s="207" t="s">
        <v>84</v>
      </c>
      <c r="E14" s="46">
        <v>216001</v>
      </c>
      <c r="F14" s="209" t="s">
        <v>95</v>
      </c>
      <c r="G14" s="45">
        <f>SUM(H14:K14)</f>
        <v>0.6</v>
      </c>
      <c r="H14" s="214">
        <v>0.6</v>
      </c>
      <c r="I14" s="47"/>
      <c r="J14" s="47"/>
      <c r="K14" s="47"/>
      <c r="L14" s="216"/>
    </row>
    <row r="15" ht="22.5" customHeight="1" x14ac:dyDescent="0.15" spans="1:12">
      <c r="A15" s="43"/>
      <c r="B15" s="207" t="s">
        <v>96</v>
      </c>
      <c r="C15" s="207" t="s">
        <v>91</v>
      </c>
      <c r="D15" s="207" t="s">
        <v>84</v>
      </c>
      <c r="E15" s="46">
        <v>216001</v>
      </c>
      <c r="F15" s="209" t="s">
        <v>97</v>
      </c>
      <c r="G15" s="45">
        <f>SUM(H15:K15)</f>
        <v>40</v>
      </c>
      <c r="H15" s="214">
        <v>40</v>
      </c>
      <c r="I15" s="47"/>
      <c r="J15" s="47"/>
      <c r="K15" s="47"/>
      <c r="L15" s="216"/>
    </row>
  </sheetData>
  <mergeCells count="12">
    <mergeCell ref="B1:D1"/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0" type="noConversion"/>
  <pageMargins left="0.7499062639521802" right="0.7499062639521802" top="0.2701051357224232" bottom="0.2701051357224232" header="0.0" footer="0.0"/>
  <pageSetup paperSize="9" scale="79" orientation="landscape" fitToHeight="0"/>
  <extLst>
    <ext uri="{2D9387EB-5337-4D45-933B-B4D357D02E09}">
      <gutter val="0.0" pos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M34"/>
  <sheetViews>
    <sheetView zoomScaleNormal="100" topLeftCell="A1" workbookViewId="0">
      <pane ySplit="5" topLeftCell="A17" activePane="bottomLeft" state="frozen"/>
      <selection activeCell="A3" activeCellId="0" sqref="A3:XFD33"/>
      <selection pane="bottomLeft" activeCell="A3" activeCellId="0" sqref="A3:XFD33"/>
    </sheetView>
  </sheetViews>
  <sheetFormatPr defaultRowHeight="14.25" defaultColWidth="10.000152587890625" x14ac:dyDescent="0.15"/>
  <cols>
    <col min="1" max="1" width="1.5" customWidth="1" style="2"/>
    <col min="2" max="2" width="33.375" customWidth="1" style="2"/>
    <col min="3" max="3" width="16.375" customWidth="1" style="2"/>
    <col min="4" max="4" width="33.375" customWidth="1" style="2"/>
    <col min="5" max="7" width="16.375" customWidth="1" style="2"/>
    <col min="8" max="8" width="19.125" customWidth="1" style="2"/>
    <col min="9" max="9" width="23.375" customWidth="1" style="2"/>
    <col min="10" max="10" width="1.5" customWidth="1" style="2"/>
    <col min="11" max="13" width="9.75" customWidth="1" style="2"/>
    <col min="14" max="16384" width="10.0" style="2"/>
  </cols>
  <sheetData>
    <row r="1" ht="16.35" customHeight="1" x14ac:dyDescent="0.15" spans="1:10">
      <c r="A1" s="68"/>
      <c r="B1" s="69" t="s">
        <v>98</v>
      </c>
      <c r="C1" s="70"/>
      <c r="D1" s="70"/>
      <c r="J1" s="63" t="s">
        <v>3</v>
      </c>
    </row>
    <row r="2" ht="22.5" customHeight="1" x14ac:dyDescent="0.15" spans="1:10">
      <c r="A2" s="71"/>
      <c r="B2" s="353" t="s">
        <v>99</v>
      </c>
      <c r="C2" s="353"/>
      <c r="D2" s="353"/>
      <c r="E2" s="353"/>
      <c r="F2" s="353"/>
      <c r="G2" s="353"/>
      <c r="H2" s="353"/>
      <c r="I2" s="353"/>
      <c r="J2" s="63"/>
    </row>
    <row r="3" ht="19.55" customHeight="1" x14ac:dyDescent="0.15" spans="1:10">
      <c r="A3" s="71"/>
      <c r="B3" s="348" t="s">
        <v>5</v>
      </c>
      <c r="C3" s="348"/>
      <c r="D3" s="36"/>
      <c r="I3" s="76" t="s">
        <v>6</v>
      </c>
      <c r="J3" s="63"/>
    </row>
    <row r="4" ht="24.4" customHeight="1" x14ac:dyDescent="0.15" spans="1:10">
      <c r="A4" s="71"/>
      <c r="B4" s="352" t="s">
        <v>7</v>
      </c>
      <c r="C4" s="352"/>
      <c r="D4" s="352" t="s">
        <v>8</v>
      </c>
      <c r="E4" s="352"/>
      <c r="F4" s="352"/>
      <c r="G4" s="352"/>
      <c r="H4" s="352"/>
      <c r="I4" s="352"/>
      <c r="J4" s="63"/>
    </row>
    <row r="5" ht="24.4" customHeight="1" x14ac:dyDescent="0.15" spans="1:10">
      <c r="A5" s="71"/>
      <c r="B5" s="42" t="s">
        <v>9</v>
      </c>
      <c r="C5" s="42" t="s">
        <v>10</v>
      </c>
      <c r="D5" s="42" t="s">
        <v>9</v>
      </c>
      <c r="E5" s="42" t="s">
        <v>58</v>
      </c>
      <c r="F5" s="42" t="s">
        <v>100</v>
      </c>
      <c r="G5" s="42" t="s">
        <v>101</v>
      </c>
      <c r="H5" s="42" t="s">
        <v>102</v>
      </c>
      <c r="I5" s="42" t="s">
        <v>103</v>
      </c>
      <c r="J5" s="63"/>
    </row>
    <row r="6" ht="22.5" customHeight="1" x14ac:dyDescent="0.15" spans="1:10">
      <c r="A6" s="41"/>
      <c r="B6" s="46" t="s">
        <v>104</v>
      </c>
      <c r="C6" s="47">
        <f>SUM(C7:C9)</f>
        <v>514.8</v>
      </c>
      <c r="D6" s="46" t="s">
        <v>105</v>
      </c>
      <c r="E6" s="47">
        <f>SUM(F6:I6)</f>
        <v>514.8</v>
      </c>
      <c r="F6" s="47">
        <f>SUM(F7:F33)</f>
        <v>514.8</v>
      </c>
      <c r="G6" s="47">
        <f>SUM(G7:G33)</f>
        <v>0</v>
      </c>
      <c r="H6" s="47">
        <f>SUM(H7:H33)</f>
        <v>0</v>
      </c>
      <c r="I6" s="47">
        <f>SUM(I7:I33)</f>
        <v>0</v>
      </c>
      <c r="J6" s="53"/>
    </row>
    <row r="7" ht="22.5" customHeight="1" x14ac:dyDescent="0.15" spans="1:10">
      <c r="A7" s="344"/>
      <c r="B7" s="46" t="s">
        <v>106</v>
      </c>
      <c r="C7" s="47">
        <v>514.8</v>
      </c>
      <c r="D7" s="46" t="s">
        <v>107</v>
      </c>
      <c r="E7" s="47">
        <f>SUM(F7:I7)</f>
        <v>385.03</v>
      </c>
      <c r="F7" s="197">
        <v>385.03</v>
      </c>
      <c r="G7" s="73"/>
      <c r="H7" s="73"/>
      <c r="I7" s="73"/>
      <c r="J7" s="53"/>
    </row>
    <row r="8" ht="22.5" customHeight="1" x14ac:dyDescent="0.15" spans="1:10">
      <c r="A8" s="344"/>
      <c r="B8" s="46" t="s">
        <v>108</v>
      </c>
      <c r="C8" s="47"/>
      <c r="D8" s="46" t="s">
        <v>109</v>
      </c>
      <c r="E8" s="47">
        <f>SUM(F8:I8)</f>
        <v>0</v>
      </c>
      <c r="F8" s="197"/>
      <c r="G8" s="73"/>
      <c r="H8" s="73"/>
      <c r="I8" s="73"/>
      <c r="J8" s="53"/>
    </row>
    <row r="9" ht="22.5" customHeight="1" x14ac:dyDescent="0.15" spans="1:10">
      <c r="A9" s="344"/>
      <c r="B9" s="46" t="s">
        <v>110</v>
      </c>
      <c r="C9" s="47"/>
      <c r="D9" s="46" t="s">
        <v>111</v>
      </c>
      <c r="E9" s="47">
        <f>SUM(F9:I9)</f>
        <v>0</v>
      </c>
      <c r="F9" s="197"/>
      <c r="G9" s="73"/>
      <c r="H9" s="73"/>
      <c r="I9" s="73"/>
      <c r="J9" s="53"/>
    </row>
    <row r="10" ht="22.5" customHeight="1" x14ac:dyDescent="0.15" spans="1:10">
      <c r="A10" s="41"/>
      <c r="B10" s="46" t="s">
        <v>112</v>
      </c>
      <c r="C10" s="47">
        <f>SUM(C11:C14)</f>
        <v>0</v>
      </c>
      <c r="D10" s="46" t="s">
        <v>113</v>
      </c>
      <c r="E10" s="47">
        <f>SUM(F10:I10)</f>
        <v>0</v>
      </c>
      <c r="F10" s="197"/>
      <c r="G10" s="73"/>
      <c r="H10" s="73"/>
      <c r="I10" s="73"/>
      <c r="J10" s="53"/>
    </row>
    <row r="11" ht="22.5" customHeight="1" x14ac:dyDescent="0.15" spans="1:10">
      <c r="A11" s="344"/>
      <c r="B11" s="46" t="s">
        <v>106</v>
      </c>
      <c r="C11" s="47"/>
      <c r="D11" s="46" t="s">
        <v>114</v>
      </c>
      <c r="E11" s="47">
        <f>SUM(F11:I11)</f>
        <v>0</v>
      </c>
      <c r="F11" s="197"/>
      <c r="G11" s="73"/>
      <c r="H11" s="73"/>
      <c r="I11" s="73"/>
      <c r="J11" s="53"/>
    </row>
    <row r="12" ht="22.5" customHeight="1" x14ac:dyDescent="0.15" spans="1:10">
      <c r="A12" s="344"/>
      <c r="B12" s="46" t="s">
        <v>108</v>
      </c>
      <c r="C12" s="47"/>
      <c r="D12" s="46" t="s">
        <v>115</v>
      </c>
      <c r="E12" s="47">
        <f>SUM(F12:I12)</f>
        <v>0</v>
      </c>
      <c r="F12" s="197"/>
      <c r="G12" s="73"/>
      <c r="H12" s="73"/>
      <c r="I12" s="73"/>
      <c r="J12" s="53"/>
    </row>
    <row r="13" ht="26.0" customHeight="1" x14ac:dyDescent="0.15" spans="1:10">
      <c r="A13" s="344"/>
      <c r="B13" s="46" t="s">
        <v>110</v>
      </c>
      <c r="C13" s="47"/>
      <c r="D13" s="46" t="s">
        <v>116</v>
      </c>
      <c r="E13" s="47">
        <f>SUM(F13:I13)</f>
        <v>0</v>
      </c>
      <c r="F13" s="197"/>
      <c r="G13" s="73"/>
      <c r="H13" s="73"/>
      <c r="I13" s="73"/>
      <c r="J13" s="53"/>
    </row>
    <row r="14" ht="22.5" customHeight="1" x14ac:dyDescent="0.15" spans="1:10">
      <c r="A14" s="344"/>
      <c r="B14" s="46" t="s">
        <v>117</v>
      </c>
      <c r="C14" s="47"/>
      <c r="D14" s="46" t="s">
        <v>118</v>
      </c>
      <c r="E14" s="47">
        <f>SUM(F14:I14)</f>
        <v>89.77</v>
      </c>
      <c r="F14" s="197">
        <v>89.77</v>
      </c>
      <c r="G14" s="73"/>
      <c r="H14" s="73"/>
      <c r="I14" s="73"/>
      <c r="J14" s="53"/>
    </row>
    <row r="15" ht="22.5" customHeight="1" x14ac:dyDescent="0.15" spans="1:10">
      <c r="A15" s="344"/>
      <c r="B15" s="46" t="s">
        <v>119</v>
      </c>
      <c r="C15" s="47"/>
      <c r="D15" s="46" t="s">
        <v>120</v>
      </c>
      <c r="E15" s="47">
        <f>SUM(F15:I15)</f>
        <v>0</v>
      </c>
      <c r="F15" s="197"/>
      <c r="G15" s="73"/>
      <c r="H15" s="73"/>
      <c r="I15" s="73"/>
      <c r="J15" s="53"/>
    </row>
    <row r="16" ht="22.5" customHeight="1" x14ac:dyDescent="0.15" spans="1:10">
      <c r="A16" s="344"/>
      <c r="B16" s="46" t="s">
        <v>119</v>
      </c>
      <c r="C16" s="47"/>
      <c r="D16" s="46" t="s">
        <v>121</v>
      </c>
      <c r="E16" s="47">
        <f>SUM(F16:I16)</f>
        <v>0</v>
      </c>
      <c r="F16" s="197"/>
      <c r="G16" s="73"/>
      <c r="H16" s="73"/>
      <c r="I16" s="73"/>
      <c r="J16" s="53"/>
    </row>
    <row r="17" ht="22.5" customHeight="1" x14ac:dyDescent="0.15" spans="1:10">
      <c r="A17" s="344"/>
      <c r="B17" s="46" t="s">
        <v>119</v>
      </c>
      <c r="C17" s="47"/>
      <c r="D17" s="46" t="s">
        <v>122</v>
      </c>
      <c r="E17" s="47">
        <f>SUM(F17:I17)</f>
        <v>0</v>
      </c>
      <c r="F17" s="197"/>
      <c r="G17" s="73"/>
      <c r="H17" s="73"/>
      <c r="I17" s="73"/>
      <c r="J17" s="53"/>
    </row>
    <row r="18" ht="22.5" customHeight="1" x14ac:dyDescent="0.15" spans="1:10">
      <c r="A18" s="344"/>
      <c r="B18" s="46" t="s">
        <v>119</v>
      </c>
      <c r="C18" s="47"/>
      <c r="D18" s="46" t="s">
        <v>123</v>
      </c>
      <c r="E18" s="47">
        <f>SUM(F18:I18)</f>
        <v>0</v>
      </c>
      <c r="F18" s="197"/>
      <c r="G18" s="73"/>
      <c r="H18" s="73"/>
      <c r="I18" s="73"/>
      <c r="J18" s="53"/>
    </row>
    <row r="19" ht="22.5" customHeight="1" x14ac:dyDescent="0.15" spans="1:10">
      <c r="A19" s="344"/>
      <c r="B19" s="46" t="s">
        <v>119</v>
      </c>
      <c r="C19" s="47"/>
      <c r="D19" s="46" t="s">
        <v>124</v>
      </c>
      <c r="E19" s="47">
        <f>SUM(F19:I19)</f>
        <v>0</v>
      </c>
      <c r="F19" s="197"/>
      <c r="G19" s="73"/>
      <c r="H19" s="73"/>
      <c r="I19" s="73"/>
      <c r="J19" s="53"/>
    </row>
    <row r="20" ht="22.5" customHeight="1" x14ac:dyDescent="0.15" spans="1:10">
      <c r="A20" s="344"/>
      <c r="B20" s="46" t="s">
        <v>119</v>
      </c>
      <c r="C20" s="47"/>
      <c r="D20" s="46" t="s">
        <v>125</v>
      </c>
      <c r="E20" s="47">
        <f>SUM(F20:I20)</f>
        <v>0</v>
      </c>
      <c r="F20" s="197"/>
      <c r="G20" s="73"/>
      <c r="H20" s="73"/>
      <c r="I20" s="73"/>
      <c r="J20" s="53"/>
    </row>
    <row r="21" ht="22.5" customHeight="1" x14ac:dyDescent="0.15" spans="1:10">
      <c r="A21" s="344"/>
      <c r="B21" s="46" t="s">
        <v>119</v>
      </c>
      <c r="C21" s="47"/>
      <c r="D21" s="46" t="s">
        <v>126</v>
      </c>
      <c r="E21" s="47">
        <f>SUM(F21:I21)</f>
        <v>0</v>
      </c>
      <c r="F21" s="197"/>
      <c r="G21" s="73"/>
      <c r="H21" s="73"/>
      <c r="I21" s="73"/>
      <c r="J21" s="53"/>
    </row>
    <row r="22" ht="22.5" customHeight="1" x14ac:dyDescent="0.15" spans="1:10">
      <c r="A22" s="344"/>
      <c r="B22" s="46" t="s">
        <v>119</v>
      </c>
      <c r="C22" s="47"/>
      <c r="D22" s="46" t="s">
        <v>127</v>
      </c>
      <c r="E22" s="47">
        <f>SUM(F22:I22)</f>
        <v>0</v>
      </c>
      <c r="F22" s="197"/>
      <c r="G22" s="73"/>
      <c r="H22" s="73"/>
      <c r="I22" s="73"/>
      <c r="J22" s="53"/>
    </row>
    <row r="23" ht="22.5" customHeight="1" x14ac:dyDescent="0.15" spans="1:10">
      <c r="A23" s="344"/>
      <c r="B23" s="46" t="s">
        <v>119</v>
      </c>
      <c r="C23" s="47"/>
      <c r="D23" s="46" t="s">
        <v>128</v>
      </c>
      <c r="E23" s="47">
        <f>SUM(F23:I23)</f>
        <v>0</v>
      </c>
      <c r="F23" s="197"/>
      <c r="G23" s="73"/>
      <c r="H23" s="73"/>
      <c r="I23" s="73"/>
      <c r="J23" s="53"/>
    </row>
    <row r="24" ht="22.5" customHeight="1" x14ac:dyDescent="0.15" spans="1:10">
      <c r="A24" s="344"/>
      <c r="B24" s="46" t="s">
        <v>119</v>
      </c>
      <c r="C24" s="47"/>
      <c r="D24" s="46" t="s">
        <v>129</v>
      </c>
      <c r="E24" s="47">
        <f>SUM(F24:I24)</f>
        <v>0</v>
      </c>
      <c r="F24" s="197"/>
      <c r="G24" s="73"/>
      <c r="H24" s="73"/>
      <c r="I24" s="73"/>
      <c r="J24" s="53"/>
    </row>
    <row r="25" ht="33.0" customHeight="1" x14ac:dyDescent="0.15" spans="1:10">
      <c r="A25" s="344"/>
      <c r="B25" s="46" t="s">
        <v>119</v>
      </c>
      <c r="C25" s="47"/>
      <c r="D25" s="46" t="s">
        <v>130</v>
      </c>
      <c r="E25" s="47">
        <f>SUM(F25:I25)</f>
        <v>0</v>
      </c>
      <c r="F25" s="197"/>
      <c r="G25" s="73"/>
      <c r="H25" s="73"/>
      <c r="I25" s="73"/>
      <c r="J25" s="53"/>
    </row>
    <row r="26" ht="22.5" customHeight="1" x14ac:dyDescent="0.15" spans="1:10">
      <c r="A26" s="344"/>
      <c r="B26" s="46" t="s">
        <v>119</v>
      </c>
      <c r="C26" s="47"/>
      <c r="D26" s="46" t="s">
        <v>131</v>
      </c>
      <c r="E26" s="47">
        <f>SUM(F26:I26)</f>
        <v>40</v>
      </c>
      <c r="F26" s="197">
        <v>40</v>
      </c>
      <c r="G26" s="73"/>
      <c r="H26" s="73"/>
      <c r="I26" s="73"/>
      <c r="J26" s="53"/>
    </row>
    <row r="27" ht="22.5" customHeight="1" x14ac:dyDescent="0.15" spans="1:10">
      <c r="A27" s="344"/>
      <c r="B27" s="46" t="s">
        <v>119</v>
      </c>
      <c r="C27" s="47"/>
      <c r="D27" s="46" t="s">
        <v>132</v>
      </c>
      <c r="E27" s="47">
        <f>SUM(F27:I27)</f>
        <v>0</v>
      </c>
      <c r="F27" s="191"/>
      <c r="G27" s="73"/>
      <c r="H27" s="73"/>
      <c r="I27" s="73"/>
      <c r="J27" s="53"/>
    </row>
    <row r="28" ht="22.5" customHeight="1" x14ac:dyDescent="0.15" spans="1:10">
      <c r="A28" s="344"/>
      <c r="B28" s="46" t="s">
        <v>119</v>
      </c>
      <c r="C28" s="47"/>
      <c r="D28" s="46" t="s">
        <v>133</v>
      </c>
      <c r="E28" s="47">
        <f>SUM(F28:I28)</f>
        <v>0</v>
      </c>
      <c r="F28" s="191"/>
      <c r="G28" s="73"/>
      <c r="H28" s="73"/>
      <c r="I28" s="73"/>
      <c r="J28" s="53"/>
    </row>
    <row r="29" ht="27.0" customHeight="1" x14ac:dyDescent="0.15" spans="1:10">
      <c r="A29" s="344"/>
      <c r="B29" s="46" t="s">
        <v>119</v>
      </c>
      <c r="C29" s="47"/>
      <c r="D29" s="46" t="s">
        <v>134</v>
      </c>
      <c r="E29" s="47">
        <f>SUM(F29:I29)</f>
        <v>0</v>
      </c>
      <c r="F29" s="191"/>
      <c r="G29" s="73"/>
      <c r="H29" s="73"/>
      <c r="I29" s="73"/>
      <c r="J29" s="53"/>
    </row>
    <row r="30" ht="22.5" customHeight="1" x14ac:dyDescent="0.15" spans="1:10">
      <c r="A30" s="344"/>
      <c r="B30" s="46" t="s">
        <v>119</v>
      </c>
      <c r="C30" s="47"/>
      <c r="D30" s="46" t="s">
        <v>135</v>
      </c>
      <c r="E30" s="47">
        <f>SUM(F30:I30)</f>
        <v>0</v>
      </c>
      <c r="F30" s="191"/>
      <c r="G30" s="73"/>
      <c r="H30" s="73"/>
      <c r="I30" s="73"/>
      <c r="J30" s="53"/>
    </row>
    <row r="31" ht="22.5" customHeight="1" x14ac:dyDescent="0.15" spans="1:10">
      <c r="A31" s="344"/>
      <c r="B31" s="46" t="s">
        <v>119</v>
      </c>
      <c r="C31" s="47"/>
      <c r="D31" s="46" t="s">
        <v>136</v>
      </c>
      <c r="E31" s="47">
        <f>SUM(F31:I31)</f>
        <v>0</v>
      </c>
      <c r="F31" s="191"/>
      <c r="G31" s="73"/>
      <c r="H31" s="73"/>
      <c r="I31" s="73"/>
      <c r="J31" s="53"/>
    </row>
    <row r="32" ht="22.5" customHeight="1" x14ac:dyDescent="0.15" spans="1:10">
      <c r="A32" s="344"/>
      <c r="B32" s="46" t="s">
        <v>119</v>
      </c>
      <c r="C32" s="47"/>
      <c r="D32" s="46" t="s">
        <v>137</v>
      </c>
      <c r="E32" s="47">
        <f>SUM(F32:I32)</f>
        <v>0</v>
      </c>
      <c r="F32" s="191"/>
      <c r="G32" s="73"/>
      <c r="H32" s="73"/>
      <c r="I32" s="73"/>
      <c r="J32" s="53"/>
    </row>
    <row r="33" ht="22.5" customHeight="1" x14ac:dyDescent="0.15" spans="1:10">
      <c r="A33" s="354"/>
      <c r="B33" s="46" t="s">
        <v>119</v>
      </c>
      <c r="C33" s="47"/>
      <c r="D33" s="46" t="s">
        <v>138</v>
      </c>
      <c r="E33" s="47">
        <f>SUM(F33:I33)</f>
        <v>0</v>
      </c>
      <c r="F33" s="191"/>
      <c r="G33" s="73"/>
      <c r="H33" s="73"/>
      <c r="I33" s="73"/>
      <c r="J33" s="77"/>
    </row>
    <row r="34" s="12" customFormat="1" ht="25.0" customHeight="1" x14ac:dyDescent="0.15" spans="1:10">
      <c r="A34" s="74"/>
      <c r="B34" s="74"/>
      <c r="C34" s="74"/>
      <c r="D34" s="36"/>
      <c r="E34" s="74"/>
      <c r="F34" s="75"/>
      <c r="G34" s="75"/>
      <c r="H34" s="75"/>
      <c r="I34" s="75"/>
      <c r="J34" s="78"/>
    </row>
  </sheetData>
  <mergeCells count="7">
    <mergeCell ref="B2:I2"/>
    <mergeCell ref="B3:C3"/>
    <mergeCell ref="B4:C4"/>
    <mergeCell ref="D4:I4"/>
    <mergeCell ref="A7:A9"/>
    <mergeCell ref="A11:A13"/>
    <mergeCell ref="A14:A33"/>
  </mergeCells>
  <phoneticPr fontId="0" type="noConversion"/>
  <pageMargins left="0.7499062639521802" right="0.7499062639521802" top="0.2701051357224232" bottom="0.2701051357224232" header="0.0" footer="0.0"/>
  <pageSetup paperSize="9" scale="49" fitToHeight="0"/>
  <extLst>
    <ext uri="{2D9387EB-5337-4D45-933B-B4D357D02E09}">
      <gutter val="0.0" pos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AS106"/>
  <sheetViews>
    <sheetView zoomScaleNormal="100" topLeftCell="A1" workbookViewId="0">
      <pane ySplit="6" topLeftCell="A7" activePane="bottomLeft" state="frozen"/>
      <selection activeCell="E19" activeCellId="0" sqref="E19"/>
      <selection pane="bottomLeft" activeCell="E19" activeCellId="0" sqref="E19"/>
    </sheetView>
  </sheetViews>
  <sheetFormatPr defaultRowHeight="14.25" defaultColWidth="10.000152587890625" x14ac:dyDescent="0.15"/>
  <cols>
    <col min="1" max="1" width="1.5" customWidth="1" style="2"/>
    <col min="2" max="3" width="6.125" customWidth="1" style="2"/>
    <col min="4" max="4" width="13.375" customWidth="1" style="2"/>
    <col min="5" max="5" width="41.0" customWidth="1" style="2"/>
    <col min="6" max="9" width="13.875" customWidth="1" style="2"/>
    <col min="10" max="16" width="10.25" customWidth="1" style="2"/>
    <col min="17" max="18" width="11.375" customWidth="1" style="2"/>
    <col min="19" max="19" width="10.25" customWidth="1" style="2"/>
    <col min="20" max="20" width="11.375" customWidth="1" style="2"/>
    <col min="21" max="26" width="10.25" customWidth="1" style="2"/>
    <col min="27" max="28" width="11.375" customWidth="1" style="2"/>
    <col min="29" max="29" width="10.25" customWidth="1" style="2"/>
    <col min="30" max="30" width="11.375" customWidth="1" style="2"/>
    <col min="31" max="39" width="10.25" customWidth="1" style="2"/>
    <col min="40" max="40" width="11.375" customWidth="1" style="2"/>
    <col min="41" max="41" width="10.25" customWidth="1" style="2"/>
    <col min="42" max="42" width="11.375" customWidth="1" style="2"/>
    <col min="43" max="43" width="1.5" customWidth="1" style="2"/>
    <col min="44" max="45" width="9.75" customWidth="1" style="2"/>
    <col min="46" max="16384" width="10.0" style="2"/>
  </cols>
  <sheetData>
    <row r="1" ht="16.35" customHeight="1" x14ac:dyDescent="0.15" spans="1:43">
      <c r="A1" s="35"/>
      <c r="B1" s="58" t="s">
        <v>139</v>
      </c>
      <c r="C1" s="35"/>
      <c r="E1" s="59"/>
      <c r="F1" s="33"/>
      <c r="G1" s="33"/>
      <c r="H1" s="33"/>
      <c r="I1" s="59"/>
      <c r="J1" s="59"/>
      <c r="K1" s="33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Q1" s="63"/>
    </row>
    <row r="2" ht="22.5" customHeight="1" x14ac:dyDescent="0.15" spans="1:43">
      <c r="A2" s="33"/>
      <c r="B2" s="347" t="s">
        <v>140</v>
      </c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347"/>
      <c r="AF2" s="347"/>
      <c r="AG2" s="347"/>
      <c r="AH2" s="347"/>
      <c r="AI2" s="347"/>
      <c r="AJ2" s="347"/>
      <c r="AK2" s="347"/>
      <c r="AL2" s="347"/>
      <c r="AM2" s="347"/>
      <c r="AN2" s="347"/>
      <c r="AO2" s="347"/>
      <c r="AP2" s="347"/>
      <c r="AQ2" s="63"/>
    </row>
    <row r="3" ht="19.55" customHeight="1" x14ac:dyDescent="0.15" spans="1:43">
      <c r="A3" s="39"/>
      <c r="B3" s="348" t="s">
        <v>5</v>
      </c>
      <c r="C3" s="348"/>
      <c r="D3" s="348"/>
      <c r="E3" s="348"/>
      <c r="G3" s="39"/>
      <c r="H3" s="60"/>
      <c r="I3" s="66"/>
      <c r="J3" s="66"/>
      <c r="K3" s="67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355" t="s">
        <v>6</v>
      </c>
      <c r="AP3" s="355"/>
      <c r="AQ3" s="63"/>
    </row>
    <row r="4" ht="24.4" customHeight="1" x14ac:dyDescent="0.15" spans="1:43">
      <c r="A4" s="41"/>
      <c r="B4" s="352" t="s">
        <v>9</v>
      </c>
      <c r="C4" s="352"/>
      <c r="D4" s="352"/>
      <c r="E4" s="352"/>
      <c r="F4" s="352" t="s">
        <v>141</v>
      </c>
      <c r="G4" s="352" t="s">
        <v>142</v>
      </c>
      <c r="H4" s="352"/>
      <c r="I4" s="352"/>
      <c r="J4" s="352"/>
      <c r="K4" s="352"/>
      <c r="L4" s="352"/>
      <c r="M4" s="352"/>
      <c r="N4" s="352"/>
      <c r="O4" s="352"/>
      <c r="P4" s="352"/>
      <c r="Q4" s="352" t="s">
        <v>143</v>
      </c>
      <c r="R4" s="352"/>
      <c r="S4" s="352"/>
      <c r="T4" s="352"/>
      <c r="U4" s="352"/>
      <c r="V4" s="352"/>
      <c r="W4" s="352"/>
      <c r="X4" s="352"/>
      <c r="Y4" s="352"/>
      <c r="Z4" s="352"/>
      <c r="AA4" s="352" t="s">
        <v>144</v>
      </c>
      <c r="AB4" s="352"/>
      <c r="AC4" s="352"/>
      <c r="AD4" s="352"/>
      <c r="AE4" s="352"/>
      <c r="AF4" s="352"/>
      <c r="AG4" s="352"/>
      <c r="AH4" s="352"/>
      <c r="AI4" s="352"/>
      <c r="AJ4" s="352"/>
      <c r="AK4" s="352"/>
      <c r="AL4" s="352"/>
      <c r="AM4" s="352"/>
      <c r="AN4" s="352"/>
      <c r="AO4" s="352"/>
      <c r="AP4" s="352"/>
      <c r="AQ4" s="63"/>
    </row>
    <row r="5" ht="24.4" customHeight="1" x14ac:dyDescent="0.15" spans="1:43">
      <c r="A5" s="41"/>
      <c r="B5" s="352" t="s">
        <v>78</v>
      </c>
      <c r="C5" s="352"/>
      <c r="D5" s="352" t="s">
        <v>69</v>
      </c>
      <c r="E5" s="352" t="s">
        <v>70</v>
      </c>
      <c r="F5" s="352"/>
      <c r="G5" s="352" t="s">
        <v>58</v>
      </c>
      <c r="H5" s="352" t="s">
        <v>145</v>
      </c>
      <c r="I5" s="352"/>
      <c r="J5" s="352"/>
      <c r="K5" s="352" t="s">
        <v>146</v>
      </c>
      <c r="L5" s="352"/>
      <c r="M5" s="352"/>
      <c r="N5" s="352" t="s">
        <v>147</v>
      </c>
      <c r="O5" s="352"/>
      <c r="P5" s="352"/>
      <c r="Q5" s="352" t="s">
        <v>58</v>
      </c>
      <c r="R5" s="352" t="s">
        <v>145</v>
      </c>
      <c r="S5" s="352"/>
      <c r="T5" s="352"/>
      <c r="U5" s="352" t="s">
        <v>146</v>
      </c>
      <c r="V5" s="352"/>
      <c r="W5" s="352"/>
      <c r="X5" s="352" t="s">
        <v>147</v>
      </c>
      <c r="Y5" s="352"/>
      <c r="Z5" s="352"/>
      <c r="AA5" s="352" t="s">
        <v>58</v>
      </c>
      <c r="AB5" s="352" t="s">
        <v>145</v>
      </c>
      <c r="AC5" s="352"/>
      <c r="AD5" s="352"/>
      <c r="AE5" s="352" t="s">
        <v>146</v>
      </c>
      <c r="AF5" s="352"/>
      <c r="AG5" s="352"/>
      <c r="AH5" s="352" t="s">
        <v>147</v>
      </c>
      <c r="AI5" s="352"/>
      <c r="AJ5" s="352"/>
      <c r="AK5" s="352" t="s">
        <v>148</v>
      </c>
      <c r="AL5" s="352"/>
      <c r="AM5" s="352"/>
      <c r="AN5" s="352" t="s">
        <v>103</v>
      </c>
      <c r="AO5" s="352"/>
      <c r="AP5" s="352"/>
      <c r="AQ5" s="63"/>
    </row>
    <row r="6" ht="24.4" customHeight="1" x14ac:dyDescent="0.15" spans="1:43">
      <c r="A6" s="36"/>
      <c r="B6" s="42" t="s">
        <v>79</v>
      </c>
      <c r="C6" s="42" t="s">
        <v>80</v>
      </c>
      <c r="D6" s="352"/>
      <c r="E6" s="352"/>
      <c r="F6" s="352"/>
      <c r="G6" s="352"/>
      <c r="H6" s="42" t="s">
        <v>149</v>
      </c>
      <c r="I6" s="42" t="s">
        <v>74</v>
      </c>
      <c r="J6" s="42" t="s">
        <v>75</v>
      </c>
      <c r="K6" s="42" t="s">
        <v>149</v>
      </c>
      <c r="L6" s="42" t="s">
        <v>74</v>
      </c>
      <c r="M6" s="42" t="s">
        <v>75</v>
      </c>
      <c r="N6" s="42" t="s">
        <v>149</v>
      </c>
      <c r="O6" s="42" t="s">
        <v>74</v>
      </c>
      <c r="P6" s="42" t="s">
        <v>75</v>
      </c>
      <c r="Q6" s="352"/>
      <c r="R6" s="42" t="s">
        <v>149</v>
      </c>
      <c r="S6" s="42" t="s">
        <v>74</v>
      </c>
      <c r="T6" s="42" t="s">
        <v>75</v>
      </c>
      <c r="U6" s="42" t="s">
        <v>149</v>
      </c>
      <c r="V6" s="42" t="s">
        <v>74</v>
      </c>
      <c r="W6" s="42" t="s">
        <v>75</v>
      </c>
      <c r="X6" s="42" t="s">
        <v>149</v>
      </c>
      <c r="Y6" s="42" t="s">
        <v>74</v>
      </c>
      <c r="Z6" s="42" t="s">
        <v>75</v>
      </c>
      <c r="AA6" s="352"/>
      <c r="AB6" s="42" t="s">
        <v>149</v>
      </c>
      <c r="AC6" s="42" t="s">
        <v>74</v>
      </c>
      <c r="AD6" s="42" t="s">
        <v>75</v>
      </c>
      <c r="AE6" s="42" t="s">
        <v>149</v>
      </c>
      <c r="AF6" s="42" t="s">
        <v>74</v>
      </c>
      <c r="AG6" s="42" t="s">
        <v>75</v>
      </c>
      <c r="AH6" s="42" t="s">
        <v>149</v>
      </c>
      <c r="AI6" s="42" t="s">
        <v>74</v>
      </c>
      <c r="AJ6" s="42" t="s">
        <v>75</v>
      </c>
      <c r="AK6" s="42" t="s">
        <v>149</v>
      </c>
      <c r="AL6" s="42" t="s">
        <v>74</v>
      </c>
      <c r="AM6" s="42" t="s">
        <v>75</v>
      </c>
      <c r="AN6" s="42" t="s">
        <v>149</v>
      </c>
      <c r="AO6" s="42" t="s">
        <v>74</v>
      </c>
      <c r="AP6" s="42" t="s">
        <v>75</v>
      </c>
      <c r="AQ6" s="63"/>
    </row>
    <row r="7" ht="22.5" customHeight="1" x14ac:dyDescent="0.15" spans="1:43">
      <c r="A7" s="41"/>
      <c r="B7" s="189"/>
      <c r="C7" s="224"/>
      <c r="D7" s="189"/>
      <c r="E7" s="189" t="s">
        <v>71</v>
      </c>
      <c r="F7" s="187">
        <f>F8</f>
        <v>514.8</v>
      </c>
      <c r="G7" s="187">
        <f>G8</f>
        <v>514.8</v>
      </c>
      <c r="H7" s="187">
        <f>H8</f>
        <v>514.8</v>
      </c>
      <c r="I7" s="187">
        <f>I8</f>
        <v>514.8</v>
      </c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63"/>
    </row>
    <row r="8" ht="22.5" customHeight="1" x14ac:dyDescent="0.15" spans="1:43">
      <c r="A8" s="41"/>
      <c r="B8" s="189"/>
      <c r="C8" s="224"/>
      <c r="D8" s="189">
        <v>216001</v>
      </c>
      <c r="E8" s="189" t="s">
        <v>0</v>
      </c>
      <c r="F8" s="191">
        <f>G8</f>
        <v>514.8</v>
      </c>
      <c r="G8" s="191">
        <f>H8</f>
        <v>514.8</v>
      </c>
      <c r="H8" s="191">
        <f>I8+J8</f>
        <v>514.8</v>
      </c>
      <c r="I8" s="191">
        <f>I9+I20+I32</f>
        <v>514.8</v>
      </c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63"/>
    </row>
    <row r="9" ht="22.5" customHeight="1" x14ac:dyDescent="0.15" spans="1:43">
      <c r="A9" s="41"/>
      <c r="B9" s="218">
        <v>301</v>
      </c>
      <c r="C9" s="301"/>
      <c r="D9" s="218">
        <v>216001</v>
      </c>
      <c r="E9" s="218" t="s">
        <v>150</v>
      </c>
      <c r="F9" s="191">
        <f>G9</f>
        <v>409.03999999999996</v>
      </c>
      <c r="G9" s="191">
        <f>H9</f>
        <v>409.03999999999996</v>
      </c>
      <c r="H9" s="191">
        <f>I9+J9</f>
        <v>409.03999999999996</v>
      </c>
      <c r="I9" s="191">
        <f>SUM(I10:I19)</f>
        <v>409.03999999999996</v>
      </c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63"/>
    </row>
    <row r="10" ht="22.5" customHeight="1" x14ac:dyDescent="0.15" spans="1:43">
      <c r="A10" s="41"/>
      <c r="B10" s="218" t="s">
        <v>151</v>
      </c>
      <c r="C10" s="301" t="s">
        <v>84</v>
      </c>
      <c r="D10" s="218">
        <v>216001</v>
      </c>
      <c r="E10" s="218" t="s">
        <v>152</v>
      </c>
      <c r="F10" s="191">
        <f>G10</f>
        <v>93.76</v>
      </c>
      <c r="G10" s="191">
        <f>H10</f>
        <v>93.76</v>
      </c>
      <c r="H10" s="191">
        <f>I10+J10</f>
        <v>93.76</v>
      </c>
      <c r="I10" s="191">
        <v>93.76</v>
      </c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63"/>
    </row>
    <row r="11" ht="22.5" customHeight="1" x14ac:dyDescent="0.15" spans="1:43">
      <c r="A11" s="41"/>
      <c r="B11" s="218" t="s">
        <v>151</v>
      </c>
      <c r="C11" s="301" t="s">
        <v>91</v>
      </c>
      <c r="D11" s="218">
        <v>216001</v>
      </c>
      <c r="E11" s="218" t="s">
        <v>153</v>
      </c>
      <c r="F11" s="191">
        <f>G11</f>
        <v>83.58</v>
      </c>
      <c r="G11" s="191">
        <f>H11</f>
        <v>83.58</v>
      </c>
      <c r="H11" s="191">
        <f>I11+J11</f>
        <v>83.58</v>
      </c>
      <c r="I11" s="191">
        <v>83.58</v>
      </c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63"/>
    </row>
    <row r="12" ht="22.5" customHeight="1" x14ac:dyDescent="0.15" spans="1:43">
      <c r="A12" s="41"/>
      <c r="B12" s="218" t="s">
        <v>151</v>
      </c>
      <c r="C12" s="301" t="s">
        <v>154</v>
      </c>
      <c r="D12" s="218">
        <v>216001</v>
      </c>
      <c r="E12" s="218" t="s">
        <v>155</v>
      </c>
      <c r="F12" s="191">
        <f>G12</f>
        <v>3.22</v>
      </c>
      <c r="G12" s="191">
        <f>H12</f>
        <v>3.22</v>
      </c>
      <c r="H12" s="191">
        <f>I12+J12</f>
        <v>3.22</v>
      </c>
      <c r="I12" s="191">
        <v>3.22</v>
      </c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63"/>
    </row>
    <row r="13" ht="22.5" customHeight="1" x14ac:dyDescent="0.15" spans="1:43">
      <c r="A13" s="41"/>
      <c r="B13" s="218" t="s">
        <v>151</v>
      </c>
      <c r="C13" s="301" t="s">
        <v>156</v>
      </c>
      <c r="D13" s="218">
        <v>216001</v>
      </c>
      <c r="E13" s="218" t="s">
        <v>157</v>
      </c>
      <c r="F13" s="191">
        <f>G13</f>
        <v>93.81</v>
      </c>
      <c r="G13" s="191">
        <f>H13</f>
        <v>93.81</v>
      </c>
      <c r="H13" s="191">
        <f>I13+J13</f>
        <v>93.81</v>
      </c>
      <c r="I13" s="191">
        <v>93.81</v>
      </c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63"/>
    </row>
    <row r="14" ht="22.5" customHeight="1" x14ac:dyDescent="0.15" spans="1:43">
      <c r="A14" s="41"/>
      <c r="B14" s="218" t="s">
        <v>151</v>
      </c>
      <c r="C14" s="301" t="s">
        <v>158</v>
      </c>
      <c r="D14" s="218">
        <v>216001</v>
      </c>
      <c r="E14" s="218" t="s">
        <v>159</v>
      </c>
      <c r="F14" s="191">
        <f>G14</f>
        <v>24.44</v>
      </c>
      <c r="G14" s="191">
        <f>H14</f>
        <v>24.44</v>
      </c>
      <c r="H14" s="191">
        <f>I14+J14</f>
        <v>24.44</v>
      </c>
      <c r="I14" s="191">
        <v>24.44</v>
      </c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63"/>
    </row>
    <row r="15" ht="22.5" customHeight="1" x14ac:dyDescent="0.15" spans="1:43">
      <c r="A15" s="41"/>
      <c r="B15" s="218" t="s">
        <v>151</v>
      </c>
      <c r="C15" s="301" t="s">
        <v>160</v>
      </c>
      <c r="D15" s="218">
        <v>216001</v>
      </c>
      <c r="E15" s="218" t="s">
        <v>161</v>
      </c>
      <c r="F15" s="191">
        <f>G15</f>
        <v>3.55</v>
      </c>
      <c r="G15" s="191">
        <f>H15</f>
        <v>3.55</v>
      </c>
      <c r="H15" s="191">
        <f>I15+J15</f>
        <v>3.55</v>
      </c>
      <c r="I15" s="191">
        <v>3.55</v>
      </c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63"/>
    </row>
    <row r="16" ht="22.5" customHeight="1" x14ac:dyDescent="0.15" spans="1:43">
      <c r="A16" s="41"/>
      <c r="B16" s="218" t="s">
        <v>151</v>
      </c>
      <c r="C16" s="301" t="s">
        <v>162</v>
      </c>
      <c r="D16" s="218">
        <v>216001</v>
      </c>
      <c r="E16" s="218" t="s">
        <v>163</v>
      </c>
      <c r="F16" s="191">
        <f>G16</f>
        <v>15.87</v>
      </c>
      <c r="G16" s="191">
        <f>H16</f>
        <v>15.87</v>
      </c>
      <c r="H16" s="191">
        <f>I16+J16</f>
        <v>15.87</v>
      </c>
      <c r="I16" s="191">
        <v>15.87</v>
      </c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63"/>
    </row>
    <row r="17" ht="22.5" customHeight="1" x14ac:dyDescent="0.15" spans="1:43">
      <c r="A17" s="41"/>
      <c r="B17" s="218" t="s">
        <v>151</v>
      </c>
      <c r="C17" s="301" t="s">
        <v>164</v>
      </c>
      <c r="D17" s="218">
        <v>216001</v>
      </c>
      <c r="E17" s="218" t="s">
        <v>165</v>
      </c>
      <c r="F17" s="191">
        <f>G17</f>
        <v>20.53</v>
      </c>
      <c r="G17" s="191">
        <f>H17</f>
        <v>20.53</v>
      </c>
      <c r="H17" s="191">
        <f>I17+J17</f>
        <v>20.53</v>
      </c>
      <c r="I17" s="191">
        <f>14.3+6.23</f>
        <v>20.53</v>
      </c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63"/>
    </row>
    <row r="18" ht="22.5" customHeight="1" x14ac:dyDescent="0.15" spans="1:43">
      <c r="A18" s="41"/>
      <c r="B18" s="218" t="s">
        <v>151</v>
      </c>
      <c r="C18" s="301" t="s">
        <v>94</v>
      </c>
      <c r="D18" s="218">
        <v>216001</v>
      </c>
      <c r="E18" s="218" t="s">
        <v>166</v>
      </c>
      <c r="F18" s="191">
        <f>G18</f>
        <v>30.28</v>
      </c>
      <c r="G18" s="191">
        <f>H18</f>
        <v>30.28</v>
      </c>
      <c r="H18" s="191">
        <f>I18+J18</f>
        <v>30.28</v>
      </c>
      <c r="I18" s="191">
        <v>30.28</v>
      </c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63"/>
    </row>
    <row r="19" ht="22.5" customHeight="1" x14ac:dyDescent="0.15" spans="1:43">
      <c r="A19" s="41"/>
      <c r="B19" s="218" t="s">
        <v>151</v>
      </c>
      <c r="C19" s="301" t="s">
        <v>167</v>
      </c>
      <c r="D19" s="218">
        <v>216001</v>
      </c>
      <c r="E19" s="218" t="s">
        <v>168</v>
      </c>
      <c r="F19" s="191">
        <f>G19</f>
        <v>40</v>
      </c>
      <c r="G19" s="191">
        <f>H19</f>
        <v>40</v>
      </c>
      <c r="H19" s="191">
        <f>I19+J19</f>
        <v>40</v>
      </c>
      <c r="I19" s="191">
        <v>40</v>
      </c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63"/>
    </row>
    <row r="20" ht="22.5" customHeight="1" x14ac:dyDescent="0.15" spans="1:43">
      <c r="A20" s="41"/>
      <c r="B20" s="218">
        <v>302</v>
      </c>
      <c r="C20" s="301"/>
      <c r="D20" s="218">
        <v>216001</v>
      </c>
      <c r="E20" s="218" t="s">
        <v>169</v>
      </c>
      <c r="F20" s="191">
        <f>G20</f>
        <v>58.98</v>
      </c>
      <c r="G20" s="191">
        <f>H20</f>
        <v>58.98</v>
      </c>
      <c r="H20" s="191">
        <f>I20+J20</f>
        <v>58.98</v>
      </c>
      <c r="I20" s="191">
        <f>SUM(I21:I31)</f>
        <v>58.98</v>
      </c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63"/>
    </row>
    <row r="21" ht="22.5" customHeight="1" x14ac:dyDescent="0.15" spans="1:43">
      <c r="A21" s="41"/>
      <c r="B21" s="218" t="s">
        <v>170</v>
      </c>
      <c r="C21" s="301" t="s">
        <v>84</v>
      </c>
      <c r="D21" s="218">
        <v>216001</v>
      </c>
      <c r="E21" s="218" t="s">
        <v>171</v>
      </c>
      <c r="F21" s="191">
        <f>G21</f>
        <v>6.16</v>
      </c>
      <c r="G21" s="191">
        <f>H21</f>
        <v>6.16</v>
      </c>
      <c r="H21" s="191">
        <f>I21+J21</f>
        <v>6.16</v>
      </c>
      <c r="I21" s="191">
        <v>6.16</v>
      </c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63"/>
    </row>
    <row r="22" ht="22.5" customHeight="1" x14ac:dyDescent="0.15" spans="1:43">
      <c r="A22" s="41"/>
      <c r="B22" s="218" t="s">
        <v>170</v>
      </c>
      <c r="C22" s="301" t="s">
        <v>89</v>
      </c>
      <c r="D22" s="218">
        <v>216001</v>
      </c>
      <c r="E22" s="218" t="s">
        <v>172</v>
      </c>
      <c r="F22" s="191">
        <f>G22</f>
        <v>0.61</v>
      </c>
      <c r="G22" s="191">
        <f>H22</f>
        <v>0.61</v>
      </c>
      <c r="H22" s="191">
        <f>I22+J22</f>
        <v>0.61</v>
      </c>
      <c r="I22" s="191">
        <v>0.61</v>
      </c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63"/>
    </row>
    <row r="23" ht="22.5" customHeight="1" x14ac:dyDescent="0.15" spans="1:43">
      <c r="A23" s="41"/>
      <c r="B23" s="218" t="s">
        <v>170</v>
      </c>
      <c r="C23" s="301" t="s">
        <v>173</v>
      </c>
      <c r="D23" s="218">
        <v>216001</v>
      </c>
      <c r="E23" s="218" t="s">
        <v>174</v>
      </c>
      <c r="F23" s="191">
        <f>G23</f>
        <v>1.53</v>
      </c>
      <c r="G23" s="191">
        <f>H23</f>
        <v>1.53</v>
      </c>
      <c r="H23" s="191">
        <f>I23+J23</f>
        <v>1.53</v>
      </c>
      <c r="I23" s="191">
        <v>1.53</v>
      </c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63"/>
    </row>
    <row r="24" ht="22.5" customHeight="1" x14ac:dyDescent="0.15" spans="1:43">
      <c r="A24" s="41"/>
      <c r="B24" s="218" t="s">
        <v>170</v>
      </c>
      <c r="C24" s="301" t="s">
        <v>156</v>
      </c>
      <c r="D24" s="218">
        <v>216001</v>
      </c>
      <c r="E24" s="218" t="s">
        <v>175</v>
      </c>
      <c r="F24" s="191">
        <f>G24</f>
        <v>2.28</v>
      </c>
      <c r="G24" s="191">
        <f>H24</f>
        <v>2.28</v>
      </c>
      <c r="H24" s="191">
        <f>I24+J24</f>
        <v>2.28</v>
      </c>
      <c r="I24" s="191">
        <v>2.28</v>
      </c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63"/>
    </row>
    <row r="25" ht="22.5" customHeight="1" x14ac:dyDescent="0.15" spans="1:43">
      <c r="A25" s="41"/>
      <c r="B25" s="218" t="s">
        <v>170</v>
      </c>
      <c r="C25" s="301" t="s">
        <v>164</v>
      </c>
      <c r="D25" s="218">
        <v>216001</v>
      </c>
      <c r="E25" s="218" t="s">
        <v>176</v>
      </c>
      <c r="F25" s="191">
        <f>G25</f>
        <v>18.36</v>
      </c>
      <c r="G25" s="191">
        <f>H25</f>
        <v>18.36</v>
      </c>
      <c r="H25" s="191">
        <f>I25+J25</f>
        <v>18.36</v>
      </c>
      <c r="I25" s="191">
        <v>18.36</v>
      </c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63"/>
    </row>
    <row r="26" ht="22.5" customHeight="1" x14ac:dyDescent="0.15" spans="1:43">
      <c r="A26" s="41"/>
      <c r="B26" s="218" t="s">
        <v>170</v>
      </c>
      <c r="C26" s="301" t="s">
        <v>177</v>
      </c>
      <c r="D26" s="218">
        <v>216001</v>
      </c>
      <c r="E26" s="218" t="s">
        <v>178</v>
      </c>
      <c r="F26" s="191">
        <f>G26</f>
        <v>1.76</v>
      </c>
      <c r="G26" s="191">
        <f>H26</f>
        <v>1.76</v>
      </c>
      <c r="H26" s="191">
        <f>I26+J26</f>
        <v>1.76</v>
      </c>
      <c r="I26" s="191">
        <v>1.76</v>
      </c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63"/>
    </row>
    <row r="27" ht="22.5" customHeight="1" x14ac:dyDescent="0.15" spans="1:43">
      <c r="A27" s="41"/>
      <c r="B27" s="218" t="s">
        <v>170</v>
      </c>
      <c r="C27" s="301" t="s">
        <v>179</v>
      </c>
      <c r="D27" s="218">
        <v>216001</v>
      </c>
      <c r="E27" s="218" t="s">
        <v>180</v>
      </c>
      <c r="F27" s="191">
        <f>G27</f>
        <v>5.48</v>
      </c>
      <c r="G27" s="191">
        <f>H27</f>
        <v>5.48</v>
      </c>
      <c r="H27" s="191">
        <f>I27+J27</f>
        <v>5.48</v>
      </c>
      <c r="I27" s="191">
        <v>5.48</v>
      </c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63"/>
    </row>
    <row r="28" ht="22.5" customHeight="1" x14ac:dyDescent="0.15" spans="1:43">
      <c r="A28" s="41"/>
      <c r="B28" s="218" t="s">
        <v>170</v>
      </c>
      <c r="C28" s="301" t="s">
        <v>83</v>
      </c>
      <c r="D28" s="218">
        <v>216001</v>
      </c>
      <c r="E28" s="218" t="s">
        <v>181</v>
      </c>
      <c r="F28" s="191">
        <f>G28</f>
        <v>4.31</v>
      </c>
      <c r="G28" s="191">
        <f>H28</f>
        <v>4.31</v>
      </c>
      <c r="H28" s="191">
        <f>I28+J28</f>
        <v>4.31</v>
      </c>
      <c r="I28" s="191">
        <f>1.49+2.82</f>
        <v>4.31</v>
      </c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63"/>
    </row>
    <row r="29" ht="22.5" customHeight="1" x14ac:dyDescent="0.15" spans="1:43">
      <c r="A29" s="41"/>
      <c r="B29" s="218" t="s">
        <v>170</v>
      </c>
      <c r="C29" s="301" t="s">
        <v>182</v>
      </c>
      <c r="D29" s="218">
        <v>216001</v>
      </c>
      <c r="E29" s="218" t="s">
        <v>183</v>
      </c>
      <c r="F29" s="191">
        <f>G29</f>
        <v>1.62</v>
      </c>
      <c r="G29" s="191">
        <f>H29</f>
        <v>1.62</v>
      </c>
      <c r="H29" s="191">
        <f>I29+J29</f>
        <v>1.62</v>
      </c>
      <c r="I29" s="191">
        <v>1.62</v>
      </c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63"/>
    </row>
    <row r="30" ht="22.5" customHeight="1" x14ac:dyDescent="0.15" spans="1:43">
      <c r="A30" s="41"/>
      <c r="B30" s="218" t="s">
        <v>170</v>
      </c>
      <c r="C30" s="301" t="s">
        <v>184</v>
      </c>
      <c r="D30" s="218">
        <v>216001</v>
      </c>
      <c r="E30" s="218" t="s">
        <v>185</v>
      </c>
      <c r="F30" s="191">
        <f>G30</f>
        <v>8.16</v>
      </c>
      <c r="G30" s="191">
        <f>H30</f>
        <v>8.16</v>
      </c>
      <c r="H30" s="191">
        <f>I30+J30</f>
        <v>8.16</v>
      </c>
      <c r="I30" s="191">
        <v>8.16</v>
      </c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63"/>
    </row>
    <row r="31" ht="22.5" customHeight="1" x14ac:dyDescent="0.15" spans="1:43">
      <c r="A31" s="41"/>
      <c r="B31" s="218" t="s">
        <v>170</v>
      </c>
      <c r="C31" s="301" t="s">
        <v>162</v>
      </c>
      <c r="D31" s="218">
        <v>216001</v>
      </c>
      <c r="E31" s="218" t="s">
        <v>186</v>
      </c>
      <c r="F31" s="191">
        <f>G31</f>
        <v>8.71</v>
      </c>
      <c r="G31" s="191">
        <f>H31</f>
        <v>8.71</v>
      </c>
      <c r="H31" s="191">
        <f>I31+J31</f>
        <v>8.71</v>
      </c>
      <c r="I31" s="191">
        <f>4.99+3.72</f>
        <v>8.71</v>
      </c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63"/>
    </row>
    <row r="32" ht="22.5" customHeight="1" x14ac:dyDescent="0.15" spans="1:43">
      <c r="A32" s="41"/>
      <c r="B32" s="218">
        <v>303</v>
      </c>
      <c r="C32" s="301"/>
      <c r="D32" s="218">
        <v>216001</v>
      </c>
      <c r="E32" s="218" t="s">
        <v>187</v>
      </c>
      <c r="F32" s="191">
        <f>G32</f>
        <v>46.78</v>
      </c>
      <c r="G32" s="191">
        <f>H32</f>
        <v>46.78</v>
      </c>
      <c r="H32" s="191">
        <f>I32+J32</f>
        <v>46.78</v>
      </c>
      <c r="I32" s="191">
        <f>SUM(I33:I36)</f>
        <v>46.78</v>
      </c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63"/>
    </row>
    <row r="33" ht="22.5" customHeight="1" x14ac:dyDescent="0.15" spans="1:43">
      <c r="A33" s="41"/>
      <c r="B33" s="218" t="s">
        <v>188</v>
      </c>
      <c r="C33" s="301" t="s">
        <v>84</v>
      </c>
      <c r="D33" s="218">
        <v>216001</v>
      </c>
      <c r="E33" s="218" t="s">
        <v>189</v>
      </c>
      <c r="F33" s="191">
        <f>G33</f>
        <v>18.55</v>
      </c>
      <c r="G33" s="191">
        <f>H33</f>
        <v>18.55</v>
      </c>
      <c r="H33" s="191">
        <f>I33+J33</f>
        <v>18.55</v>
      </c>
      <c r="I33" s="191">
        <v>18.55</v>
      </c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63"/>
    </row>
    <row r="34" ht="22.5" customHeight="1" x14ac:dyDescent="0.15" spans="1:43">
      <c r="A34" s="41"/>
      <c r="B34" s="218" t="s">
        <v>188</v>
      </c>
      <c r="C34" s="301" t="s">
        <v>91</v>
      </c>
      <c r="D34" s="218">
        <v>216001</v>
      </c>
      <c r="E34" s="218" t="s">
        <v>190</v>
      </c>
      <c r="F34" s="191">
        <f>G34</f>
        <v>26.27</v>
      </c>
      <c r="G34" s="191">
        <f>H34</f>
        <v>26.27</v>
      </c>
      <c r="H34" s="191">
        <f>I34+J34</f>
        <v>26.27</v>
      </c>
      <c r="I34" s="191">
        <v>26.27</v>
      </c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63"/>
    </row>
    <row r="35" ht="22.5" customHeight="1" x14ac:dyDescent="0.15" spans="1:43">
      <c r="A35" s="41"/>
      <c r="B35" s="218" t="s">
        <v>188</v>
      </c>
      <c r="C35" s="301" t="s">
        <v>89</v>
      </c>
      <c r="D35" s="218">
        <v>216001</v>
      </c>
      <c r="E35" s="218" t="s">
        <v>191</v>
      </c>
      <c r="F35" s="191">
        <f>G35</f>
        <v>0.6</v>
      </c>
      <c r="G35" s="191">
        <f>H35</f>
        <v>0.6</v>
      </c>
      <c r="H35" s="191">
        <f>I35+J35</f>
        <v>0.6</v>
      </c>
      <c r="I35" s="191">
        <v>0.6</v>
      </c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63"/>
    </row>
    <row r="36" ht="22.5" customHeight="1" x14ac:dyDescent="0.15" spans="1:43">
      <c r="A36" s="41"/>
      <c r="B36" s="218" t="s">
        <v>188</v>
      </c>
      <c r="C36" s="301" t="s">
        <v>156</v>
      </c>
      <c r="D36" s="218">
        <v>216001</v>
      </c>
      <c r="E36" s="218" t="s">
        <v>192</v>
      </c>
      <c r="F36" s="191">
        <f>G36</f>
        <v>1.36</v>
      </c>
      <c r="G36" s="191">
        <f>H36</f>
        <v>1.36</v>
      </c>
      <c r="H36" s="191">
        <f>I36+J36</f>
        <v>1.36</v>
      </c>
      <c r="I36" s="191">
        <v>1.36</v>
      </c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63"/>
    </row>
    <row r="37" ht="13.5" customHeight="1" x14ac:dyDescent="0.15" spans="1:9">
      <c r="B37" s="90"/>
      <c r="C37" s="227"/>
      <c r="D37" s="90"/>
      <c r="E37" s="90"/>
      <c r="F37" s="90"/>
      <c r="G37" s="90"/>
      <c r="H37" s="90"/>
      <c r="I37" s="185"/>
    </row>
    <row r="38" ht="13.5" customHeight="1" x14ac:dyDescent="0.15" spans="1:9">
      <c r="B38" s="90"/>
      <c r="C38" s="227"/>
      <c r="D38" s="90"/>
      <c r="E38" s="90"/>
      <c r="F38" s="90"/>
      <c r="G38" s="90"/>
      <c r="H38" s="90"/>
      <c r="I38" s="185"/>
    </row>
    <row r="39" ht="13.5" customHeight="1" x14ac:dyDescent="0.15" spans="1:9">
      <c r="B39" s="90"/>
      <c r="C39" s="227"/>
      <c r="D39" s="90"/>
      <c r="E39" s="90"/>
      <c r="F39" s="90"/>
      <c r="G39" s="90"/>
      <c r="H39" s="90"/>
      <c r="I39" s="185"/>
    </row>
    <row r="40" ht="13.5" customHeight="1" x14ac:dyDescent="0.15" spans="1:9">
      <c r="B40" s="90"/>
      <c r="C40" s="227"/>
      <c r="D40" s="90"/>
      <c r="E40" s="90"/>
      <c r="F40" s="90"/>
      <c r="G40" s="90"/>
      <c r="H40" s="90"/>
      <c r="I40" s="185"/>
    </row>
    <row r="41" ht="13.5" customHeight="1" x14ac:dyDescent="0.15" spans="1:9">
      <c r="B41" s="90"/>
      <c r="C41" s="227"/>
      <c r="D41" s="90"/>
      <c r="E41" s="90"/>
      <c r="F41" s="90"/>
      <c r="G41" s="90"/>
      <c r="H41" s="90"/>
      <c r="I41" s="185"/>
    </row>
    <row r="42" ht="13.5" customHeight="1" x14ac:dyDescent="0.15" spans="1:9">
      <c r="B42" s="90"/>
      <c r="C42" s="227"/>
      <c r="D42" s="90"/>
      <c r="E42" s="90"/>
      <c r="F42" s="90"/>
      <c r="G42" s="90"/>
      <c r="H42" s="90"/>
      <c r="I42" s="185"/>
    </row>
    <row r="43" ht="13.5" customHeight="1" x14ac:dyDescent="0.15" spans="1:9">
      <c r="B43" s="90"/>
      <c r="C43" s="227"/>
      <c r="D43" s="90"/>
      <c r="E43" s="90"/>
      <c r="F43" s="90"/>
      <c r="G43" s="90"/>
      <c r="H43" s="90"/>
      <c r="I43" s="185"/>
    </row>
    <row r="44" ht="13.5" customHeight="1" x14ac:dyDescent="0.15" spans="1:9">
      <c r="B44" s="90"/>
      <c r="C44" s="227"/>
      <c r="D44" s="90"/>
      <c r="E44" s="90"/>
      <c r="F44" s="90"/>
      <c r="G44" s="90"/>
      <c r="H44" s="90"/>
      <c r="I44" s="185"/>
    </row>
    <row r="45" ht="13.5" customHeight="1" x14ac:dyDescent="0.15" spans="1:9">
      <c r="B45" s="90"/>
      <c r="C45" s="227"/>
      <c r="D45" s="90"/>
      <c r="E45" s="90"/>
      <c r="F45" s="90"/>
      <c r="G45" s="90"/>
      <c r="H45" s="90"/>
      <c r="I45" s="185"/>
    </row>
    <row r="46" ht="13.5" customHeight="1" x14ac:dyDescent="0.15" spans="1:9">
      <c r="B46" s="90"/>
      <c r="C46" s="227"/>
      <c r="D46" s="90"/>
      <c r="E46" s="90"/>
      <c r="F46" s="90"/>
      <c r="G46" s="90"/>
      <c r="H46" s="90"/>
      <c r="I46" s="185"/>
    </row>
    <row r="47" ht="13.5" customHeight="1" x14ac:dyDescent="0.15" spans="1:9">
      <c r="B47" s="90"/>
      <c r="C47" s="227"/>
      <c r="D47" s="90"/>
      <c r="E47" s="90"/>
      <c r="F47" s="90"/>
      <c r="G47" s="90"/>
      <c r="H47" s="90"/>
      <c r="I47" s="185"/>
    </row>
    <row r="48" ht="13.5" customHeight="1" x14ac:dyDescent="0.15" spans="1:9">
      <c r="B48" s="90"/>
      <c r="C48" s="227"/>
      <c r="D48" s="90"/>
      <c r="E48" s="90"/>
      <c r="F48" s="90"/>
      <c r="G48" s="90"/>
      <c r="H48" s="90"/>
      <c r="I48" s="185"/>
    </row>
    <row r="49" ht="13.5" customHeight="1" x14ac:dyDescent="0.15" spans="1:9">
      <c r="B49" s="90"/>
      <c r="C49" s="227"/>
      <c r="D49" s="90"/>
      <c r="E49" s="90"/>
      <c r="F49" s="90"/>
      <c r="G49" s="90"/>
      <c r="H49" s="90"/>
      <c r="I49" s="185"/>
    </row>
    <row r="50" ht="13.5" customHeight="1" x14ac:dyDescent="0.15" spans="1:9">
      <c r="B50" s="90"/>
      <c r="C50" s="227"/>
      <c r="D50" s="90"/>
      <c r="E50" s="90"/>
      <c r="F50" s="90"/>
      <c r="G50" s="90"/>
      <c r="H50" s="90"/>
      <c r="I50" s="185"/>
    </row>
    <row r="51" ht="13.5" customHeight="1" x14ac:dyDescent="0.15" spans="1:9">
      <c r="B51" s="90"/>
      <c r="C51" s="227"/>
      <c r="D51" s="90"/>
      <c r="E51" s="90"/>
      <c r="F51" s="90"/>
      <c r="G51" s="90"/>
      <c r="H51" s="90"/>
      <c r="I51" s="185"/>
    </row>
    <row r="52" ht="13.5" customHeight="1" x14ac:dyDescent="0.15" spans="1:9">
      <c r="B52" s="90"/>
      <c r="C52" s="227"/>
      <c r="D52" s="90"/>
      <c r="E52" s="90"/>
      <c r="F52" s="90"/>
      <c r="G52" s="90"/>
      <c r="H52" s="90"/>
      <c r="I52" s="185"/>
    </row>
    <row r="53" ht="13.5" customHeight="1" x14ac:dyDescent="0.15" spans="1:9">
      <c r="B53" s="90"/>
      <c r="C53" s="227"/>
      <c r="D53" s="90"/>
      <c r="E53" s="90"/>
      <c r="F53" s="90"/>
      <c r="G53" s="90"/>
      <c r="H53" s="90"/>
      <c r="I53" s="185"/>
    </row>
    <row r="54" ht="13.5" customHeight="1" x14ac:dyDescent="0.15" spans="1:9">
      <c r="B54" s="90"/>
      <c r="C54" s="227"/>
      <c r="D54" s="90"/>
      <c r="E54" s="90"/>
      <c r="F54" s="90"/>
      <c r="G54" s="90"/>
      <c r="H54" s="90"/>
      <c r="I54" s="185"/>
    </row>
    <row r="55" ht="13.5" customHeight="1" x14ac:dyDescent="0.15" spans="1:9">
      <c r="B55" s="90"/>
      <c r="C55" s="227"/>
      <c r="D55" s="90"/>
      <c r="E55" s="90"/>
      <c r="F55" s="90"/>
      <c r="G55" s="90"/>
      <c r="H55" s="90"/>
      <c r="I55" s="185"/>
    </row>
    <row r="56" ht="13.5" customHeight="1" x14ac:dyDescent="0.15" spans="1:9">
      <c r="B56" s="90"/>
      <c r="C56" s="227"/>
      <c r="D56" s="90"/>
      <c r="E56" s="90"/>
      <c r="F56" s="90"/>
      <c r="G56" s="90"/>
      <c r="H56" s="90"/>
      <c r="I56" s="185"/>
    </row>
    <row r="57" ht="13.5" customHeight="1" x14ac:dyDescent="0.15" spans="1:9">
      <c r="B57" s="90"/>
      <c r="C57" s="227"/>
      <c r="D57" s="90"/>
      <c r="E57" s="90"/>
      <c r="F57" s="90"/>
      <c r="G57" s="90"/>
      <c r="H57" s="90"/>
      <c r="I57" s="185"/>
    </row>
    <row r="58" ht="13.5" customHeight="1" x14ac:dyDescent="0.15" spans="1:9">
      <c r="B58" s="90"/>
      <c r="C58" s="227"/>
      <c r="D58" s="90"/>
      <c r="E58" s="90"/>
      <c r="F58" s="90"/>
      <c r="G58" s="90"/>
      <c r="H58" s="90"/>
      <c r="I58" s="185"/>
    </row>
    <row r="59" ht="13.5" customHeight="1" x14ac:dyDescent="0.15" spans="1:9">
      <c r="B59" s="90"/>
      <c r="C59" s="227"/>
      <c r="D59" s="90"/>
      <c r="E59" s="90"/>
      <c r="F59" s="90"/>
      <c r="G59" s="90"/>
      <c r="H59" s="90"/>
      <c r="I59" s="185"/>
    </row>
    <row r="60" ht="13.5" customHeight="1" x14ac:dyDescent="0.15" spans="1:9">
      <c r="B60" s="90"/>
      <c r="C60" s="227"/>
      <c r="D60" s="90"/>
      <c r="E60" s="90"/>
      <c r="F60" s="90"/>
      <c r="G60" s="90"/>
      <c r="H60" s="90"/>
      <c r="I60" s="185"/>
    </row>
    <row r="61" ht="13.5" customHeight="1" x14ac:dyDescent="0.15" spans="1:9">
      <c r="B61" s="90"/>
      <c r="C61" s="227"/>
      <c r="D61" s="90"/>
      <c r="E61" s="90"/>
      <c r="F61" s="90"/>
      <c r="G61" s="90"/>
      <c r="H61" s="90"/>
      <c r="I61" s="185"/>
    </row>
    <row r="62" ht="13.5" customHeight="1" x14ac:dyDescent="0.15" spans="1:9">
      <c r="B62" s="90"/>
      <c r="C62" s="227"/>
      <c r="D62" s="90"/>
      <c r="E62" s="90"/>
      <c r="F62" s="90"/>
      <c r="G62" s="90"/>
      <c r="H62" s="90"/>
      <c r="I62" s="185"/>
    </row>
    <row r="63" ht="13.5" customHeight="1" x14ac:dyDescent="0.15" spans="1:9">
      <c r="B63" s="90"/>
      <c r="C63" s="227"/>
      <c r="D63" s="90"/>
      <c r="E63" s="90"/>
      <c r="F63" s="90"/>
      <c r="G63" s="90"/>
      <c r="H63" s="90"/>
      <c r="I63" s="185"/>
    </row>
    <row r="64" ht="13.5" customHeight="1" x14ac:dyDescent="0.15" spans="1:9">
      <c r="B64" s="90"/>
      <c r="C64" s="227"/>
      <c r="D64" s="90"/>
      <c r="E64" s="90"/>
      <c r="F64" s="90"/>
      <c r="G64" s="90"/>
      <c r="H64" s="90"/>
      <c r="I64" s="185"/>
    </row>
    <row r="65" ht="13.5" customHeight="1" x14ac:dyDescent="0.15" spans="1:9">
      <c r="B65" s="90"/>
      <c r="C65" s="227"/>
      <c r="D65" s="90"/>
      <c r="E65" s="90"/>
      <c r="F65" s="90"/>
      <c r="G65" s="90"/>
      <c r="H65" s="90"/>
      <c r="I65" s="185"/>
    </row>
    <row r="66" ht="13.5" customHeight="1" x14ac:dyDescent="0.15" spans="1:9">
      <c r="B66" s="90"/>
      <c r="C66" s="227"/>
      <c r="D66" s="90"/>
      <c r="E66" s="90"/>
      <c r="F66" s="90"/>
      <c r="G66" s="90"/>
      <c r="H66" s="90"/>
      <c r="I66" s="185"/>
    </row>
    <row r="67" ht="13.5" customHeight="1" x14ac:dyDescent="0.15" spans="1:9">
      <c r="B67" s="90"/>
      <c r="C67" s="227"/>
      <c r="D67" s="90"/>
      <c r="E67" s="90"/>
      <c r="F67" s="90"/>
      <c r="G67" s="90"/>
      <c r="H67" s="90"/>
      <c r="I67" s="185"/>
    </row>
    <row r="68" ht="13.5" customHeight="1" x14ac:dyDescent="0.15" spans="1:9">
      <c r="B68" s="90"/>
      <c r="C68" s="227"/>
      <c r="D68" s="90"/>
      <c r="E68" s="90"/>
      <c r="F68" s="90"/>
      <c r="G68" s="90"/>
      <c r="H68" s="90"/>
      <c r="I68" s="185"/>
    </row>
    <row r="69" ht="13.5" customHeight="1" x14ac:dyDescent="0.15" spans="1:9">
      <c r="B69" s="90"/>
      <c r="C69" s="227"/>
      <c r="D69" s="90"/>
      <c r="E69" s="90"/>
      <c r="F69" s="90"/>
      <c r="G69" s="90"/>
      <c r="H69" s="90"/>
      <c r="I69" s="185"/>
    </row>
    <row r="70" ht="13.5" customHeight="1" x14ac:dyDescent="0.15" spans="1:9">
      <c r="B70" s="90"/>
      <c r="C70" s="227"/>
      <c r="D70" s="90"/>
      <c r="E70" s="90"/>
      <c r="F70" s="90"/>
      <c r="G70" s="90"/>
      <c r="H70" s="90"/>
      <c r="I70" s="185"/>
    </row>
    <row r="71" ht="13.5" customHeight="1" x14ac:dyDescent="0.15" spans="1:9">
      <c r="B71" s="90"/>
      <c r="C71" s="227"/>
      <c r="D71" s="90"/>
      <c r="E71" s="90"/>
      <c r="F71" s="90"/>
      <c r="G71" s="90"/>
      <c r="H71" s="90"/>
      <c r="I71" s="185"/>
    </row>
    <row r="72" ht="13.5" customHeight="1" x14ac:dyDescent="0.15" spans="1:9">
      <c r="B72" s="90"/>
      <c r="C72" s="227"/>
      <c r="D72" s="90"/>
      <c r="E72" s="90"/>
      <c r="F72" s="90"/>
      <c r="G72" s="90"/>
      <c r="H72" s="90"/>
      <c r="I72" s="185"/>
    </row>
    <row r="73" ht="13.5" customHeight="1" x14ac:dyDescent="0.15" spans="1:9">
      <c r="B73" s="90"/>
      <c r="C73" s="227"/>
      <c r="D73" s="90"/>
      <c r="E73" s="90"/>
      <c r="F73" s="90"/>
      <c r="G73" s="90"/>
      <c r="H73" s="90"/>
      <c r="I73" s="185"/>
    </row>
    <row r="74" ht="13.5" customHeight="1" x14ac:dyDescent="0.15" spans="1:9">
      <c r="B74" s="90"/>
      <c r="C74" s="227"/>
      <c r="D74" s="90"/>
      <c r="E74" s="90"/>
      <c r="F74" s="90"/>
      <c r="G74" s="90"/>
      <c r="H74" s="90"/>
      <c r="I74" s="185"/>
    </row>
    <row r="75" ht="13.5" customHeight="1" x14ac:dyDescent="0.15" spans="1:9">
      <c r="B75" s="90"/>
      <c r="C75" s="227"/>
      <c r="D75" s="90"/>
      <c r="E75" s="90"/>
      <c r="F75" s="90"/>
      <c r="G75" s="90"/>
      <c r="H75" s="90"/>
      <c r="I75" s="185"/>
    </row>
    <row r="76" ht="13.5" customHeight="1" x14ac:dyDescent="0.15" spans="1:9">
      <c r="B76" s="90"/>
      <c r="C76" s="227"/>
      <c r="D76" s="90"/>
      <c r="E76" s="90"/>
      <c r="F76" s="90"/>
      <c r="G76" s="90"/>
      <c r="H76" s="90"/>
      <c r="I76" s="185"/>
    </row>
    <row r="77" ht="13.5" customHeight="1" x14ac:dyDescent="0.15" spans="1:9">
      <c r="B77" s="90"/>
      <c r="C77" s="227"/>
      <c r="D77" s="90"/>
      <c r="E77" s="90"/>
      <c r="F77" s="90"/>
      <c r="G77" s="90"/>
      <c r="H77" s="90"/>
      <c r="I77" s="185"/>
    </row>
    <row r="78" ht="13.5" customHeight="1" x14ac:dyDescent="0.15" spans="1:9">
      <c r="B78" s="90"/>
      <c r="C78" s="227"/>
      <c r="D78" s="90"/>
      <c r="E78" s="90"/>
      <c r="F78" s="90"/>
      <c r="G78" s="90"/>
      <c r="H78" s="90"/>
      <c r="I78" s="185"/>
    </row>
    <row r="79" ht="13.5" customHeight="1" x14ac:dyDescent="0.15" spans="1:9">
      <c r="B79" s="90"/>
      <c r="C79" s="227"/>
      <c r="D79" s="90"/>
      <c r="E79" s="90"/>
      <c r="F79" s="90"/>
      <c r="G79" s="90"/>
      <c r="H79" s="90"/>
      <c r="I79" s="185"/>
    </row>
    <row r="80" ht="13.5" customHeight="1" x14ac:dyDescent="0.15" spans="1:9">
      <c r="B80" s="90"/>
      <c r="C80" s="227"/>
      <c r="D80" s="90"/>
      <c r="E80" s="90"/>
      <c r="F80" s="90"/>
      <c r="G80" s="90"/>
      <c r="H80" s="90"/>
      <c r="I80" s="185"/>
    </row>
    <row r="81" ht="13.5" customHeight="1" x14ac:dyDescent="0.15" spans="1:9">
      <c r="B81" s="90"/>
      <c r="C81" s="227"/>
      <c r="D81" s="90"/>
      <c r="E81" s="90"/>
      <c r="F81" s="90"/>
      <c r="G81" s="90"/>
      <c r="H81" s="90"/>
      <c r="I81" s="185"/>
    </row>
    <row r="82" ht="13.5" customHeight="1" x14ac:dyDescent="0.15" spans="1:9">
      <c r="B82" s="90"/>
      <c r="C82" s="227"/>
      <c r="D82" s="90"/>
      <c r="E82" s="90"/>
      <c r="F82" s="90"/>
      <c r="G82" s="90"/>
      <c r="H82" s="90"/>
      <c r="I82" s="185"/>
    </row>
    <row r="83" ht="13.5" customHeight="1" x14ac:dyDescent="0.15" spans="1:9">
      <c r="B83" s="90"/>
      <c r="C83" s="227"/>
      <c r="D83" s="90"/>
      <c r="E83" s="90"/>
      <c r="F83" s="90"/>
      <c r="G83" s="90"/>
      <c r="H83" s="90"/>
      <c r="I83" s="185"/>
    </row>
    <row r="84" ht="13.5" customHeight="1" x14ac:dyDescent="0.15" spans="1:9">
      <c r="B84" s="90"/>
      <c r="C84" s="227"/>
      <c r="D84" s="90"/>
      <c r="E84" s="90"/>
      <c r="F84" s="90"/>
      <c r="G84" s="90"/>
      <c r="H84" s="90"/>
      <c r="I84" s="185"/>
    </row>
    <row r="85" ht="13.5" customHeight="1" x14ac:dyDescent="0.15" spans="1:9">
      <c r="B85" s="90"/>
      <c r="C85" s="227"/>
      <c r="D85" s="90"/>
      <c r="E85" s="90"/>
      <c r="F85" s="90"/>
      <c r="G85" s="90"/>
      <c r="H85" s="90"/>
      <c r="I85" s="185"/>
    </row>
    <row r="86" ht="13.5" customHeight="1" x14ac:dyDescent="0.15" spans="1:9">
      <c r="B86" s="90"/>
      <c r="C86" s="227"/>
      <c r="D86" s="90"/>
      <c r="E86" s="90"/>
      <c r="F86" s="90"/>
      <c r="G86" s="90"/>
      <c r="H86" s="90"/>
      <c r="I86" s="185"/>
    </row>
    <row r="87" ht="13.5" customHeight="1" x14ac:dyDescent="0.15" spans="1:9">
      <c r="B87" s="90"/>
      <c r="C87" s="227"/>
      <c r="D87" s="90"/>
      <c r="E87" s="90"/>
      <c r="F87" s="90"/>
      <c r="G87" s="90"/>
      <c r="H87" s="90"/>
      <c r="I87" s="185"/>
    </row>
    <row r="88" ht="13.5" customHeight="1" x14ac:dyDescent="0.15" spans="1:9">
      <c r="B88" s="90"/>
      <c r="C88" s="227"/>
      <c r="D88" s="90"/>
      <c r="E88" s="90"/>
      <c r="F88" s="90"/>
      <c r="G88" s="90"/>
      <c r="H88" s="90"/>
      <c r="I88" s="185"/>
    </row>
    <row r="89" ht="13.5" customHeight="1" x14ac:dyDescent="0.15" spans="1:9">
      <c r="B89" s="90"/>
      <c r="C89" s="227"/>
      <c r="D89" s="90"/>
      <c r="E89" s="90"/>
      <c r="F89" s="90"/>
      <c r="G89" s="90"/>
      <c r="H89" s="90"/>
      <c r="I89" s="185"/>
    </row>
    <row r="90" ht="13.5" customHeight="1" x14ac:dyDescent="0.15" spans="1:9">
      <c r="B90" s="90"/>
      <c r="C90" s="227"/>
      <c r="D90" s="90"/>
      <c r="E90" s="90"/>
      <c r="F90" s="90"/>
      <c r="G90" s="90"/>
      <c r="H90" s="90"/>
      <c r="I90" s="185"/>
    </row>
    <row r="91" ht="13.5" customHeight="1" x14ac:dyDescent="0.15" spans="1:9">
      <c r="B91" s="90"/>
      <c r="C91" s="227"/>
      <c r="D91" s="90"/>
      <c r="E91" s="90"/>
      <c r="F91" s="90"/>
      <c r="G91" s="90"/>
      <c r="H91" s="90"/>
      <c r="I91" s="185"/>
    </row>
    <row r="92" ht="13.5" customHeight="1" x14ac:dyDescent="0.15" spans="1:9">
      <c r="B92" s="90"/>
      <c r="C92" s="227"/>
      <c r="D92" s="90"/>
      <c r="E92" s="90"/>
      <c r="F92" s="90"/>
      <c r="G92" s="90"/>
      <c r="H92" s="90"/>
      <c r="I92" s="185"/>
    </row>
    <row r="93" ht="13.5" customHeight="1" x14ac:dyDescent="0.15" spans="1:9">
      <c r="B93" s="90"/>
      <c r="C93" s="227"/>
      <c r="D93" s="90"/>
      <c r="E93" s="90"/>
      <c r="F93" s="90"/>
      <c r="G93" s="90"/>
      <c r="H93" s="90"/>
      <c r="I93" s="185"/>
    </row>
    <row r="94" ht="13.5" customHeight="1" x14ac:dyDescent="0.15" spans="1:9">
      <c r="B94" s="90"/>
      <c r="C94" s="227"/>
      <c r="D94" s="90"/>
      <c r="E94" s="90"/>
      <c r="F94" s="90"/>
      <c r="G94" s="90"/>
      <c r="H94" s="90"/>
      <c r="I94" s="185"/>
    </row>
    <row r="95" ht="13.5" customHeight="1" x14ac:dyDescent="0.15" spans="1:9">
      <c r="B95" s="90"/>
      <c r="C95" s="227"/>
      <c r="D95" s="90"/>
      <c r="E95" s="90"/>
      <c r="F95" s="90"/>
      <c r="G95" s="90"/>
      <c r="H95" s="90"/>
      <c r="I95" s="185"/>
    </row>
    <row r="96" ht="13.5" customHeight="1" x14ac:dyDescent="0.15" spans="1:9">
      <c r="B96" s="90"/>
      <c r="C96" s="227"/>
      <c r="D96" s="90"/>
      <c r="E96" s="90"/>
      <c r="F96" s="90"/>
      <c r="G96" s="90"/>
      <c r="H96" s="90"/>
      <c r="I96" s="185"/>
    </row>
    <row r="97" ht="13.5" customHeight="1" x14ac:dyDescent="0.15" spans="1:9">
      <c r="B97" s="90"/>
      <c r="C97" s="227"/>
      <c r="D97" s="90"/>
      <c r="E97" s="90"/>
      <c r="F97" s="90"/>
      <c r="G97" s="90"/>
      <c r="H97" s="90"/>
      <c r="I97" s="185"/>
    </row>
    <row r="98" ht="13.5" customHeight="1" x14ac:dyDescent="0.15" spans="1:9">
      <c r="B98" s="90"/>
      <c r="C98" s="227"/>
      <c r="D98" s="90"/>
      <c r="E98" s="90"/>
      <c r="F98" s="90"/>
      <c r="G98" s="90"/>
      <c r="H98" s="90"/>
      <c r="I98" s="185"/>
    </row>
    <row r="99" ht="13.5" customHeight="1" x14ac:dyDescent="0.15" spans="1:9">
      <c r="B99" s="90"/>
      <c r="C99" s="227"/>
      <c r="D99" s="90"/>
      <c r="E99" s="90"/>
      <c r="F99" s="90"/>
      <c r="G99" s="90"/>
      <c r="H99" s="90"/>
      <c r="I99" s="185"/>
    </row>
    <row r="100" ht="13.5" customHeight="1" x14ac:dyDescent="0.15" spans="1:9">
      <c r="B100" s="90"/>
      <c r="C100" s="227"/>
      <c r="D100" s="90"/>
      <c r="E100" s="90"/>
      <c r="F100" s="90"/>
      <c r="G100" s="90"/>
      <c r="H100" s="90"/>
      <c r="I100" s="185"/>
    </row>
    <row r="101" ht="13.5" customHeight="1" x14ac:dyDescent="0.15" spans="1:9">
      <c r="B101" s="90"/>
      <c r="C101" s="227"/>
      <c r="D101" s="90"/>
      <c r="E101" s="90"/>
      <c r="F101" s="90"/>
      <c r="G101" s="90"/>
      <c r="H101" s="90"/>
      <c r="I101" s="185"/>
    </row>
    <row r="102" ht="13.5" customHeight="1" x14ac:dyDescent="0.15" spans="1:9">
      <c r="B102" s="90"/>
      <c r="C102" s="227"/>
      <c r="D102" s="90"/>
      <c r="E102" s="90"/>
      <c r="F102" s="90"/>
      <c r="G102" s="90"/>
      <c r="H102" s="90"/>
      <c r="I102" s="185"/>
    </row>
    <row r="103" ht="13.5" customHeight="1" x14ac:dyDescent="0.15" spans="1:9">
      <c r="B103" s="90"/>
      <c r="C103" s="227"/>
      <c r="D103" s="90"/>
      <c r="E103" s="90"/>
      <c r="F103" s="90"/>
      <c r="G103" s="90"/>
      <c r="H103" s="90"/>
      <c r="I103" s="185"/>
    </row>
    <row r="104" ht="13.5" customHeight="1" x14ac:dyDescent="0.15" spans="1:9">
      <c r="B104" s="90"/>
      <c r="C104" s="227"/>
      <c r="D104" s="90"/>
      <c r="E104" s="90"/>
      <c r="F104" s="90"/>
      <c r="G104" s="90"/>
      <c r="H104" s="90"/>
      <c r="I104" s="185"/>
    </row>
    <row r="105" ht="13.5" customHeight="1" x14ac:dyDescent="0.15" spans="1:9">
      <c r="B105" s="90"/>
      <c r="C105" s="227"/>
      <c r="D105" s="90"/>
      <c r="E105" s="90"/>
      <c r="F105" s="90"/>
      <c r="G105" s="90"/>
      <c r="H105" s="90"/>
      <c r="I105" s="185"/>
    </row>
    <row r="106" ht="13.5" customHeight="1" x14ac:dyDescent="0.15" spans="1:9">
      <c r="B106" s="90"/>
      <c r="C106" s="227"/>
      <c r="D106" s="90"/>
      <c r="E106" s="90"/>
      <c r="F106" s="90"/>
      <c r="G106" s="90"/>
      <c r="H106" s="90"/>
      <c r="I106" s="185"/>
    </row>
  </sheetData>
  <mergeCells count="25">
    <mergeCell ref="B2:AP2"/>
    <mergeCell ref="B3:E3"/>
    <mergeCell ref="AO3:AP3"/>
    <mergeCell ref="B4:E4"/>
    <mergeCell ref="G4:P4"/>
    <mergeCell ref="Q4:Z4"/>
    <mergeCell ref="AA4:AP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N5:AP5"/>
    <mergeCell ref="D5:D6"/>
    <mergeCell ref="E5:E6"/>
    <mergeCell ref="F4:F6"/>
    <mergeCell ref="G5:G6"/>
    <mergeCell ref="Q5:Q6"/>
    <mergeCell ref="AA5:AA6"/>
  </mergeCells>
  <phoneticPr fontId="0" type="noConversion"/>
  <pageMargins left="0.7499062639521802" right="0.7499062639521802" top="0.2701051357224232" bottom="0.2701051357224232" header="0.0" footer="0.0"/>
  <pageSetup paperSize="9" scale="28" orientation="landscape" fitToHeight="0"/>
  <extLst>
    <ext uri="{2D9387EB-5337-4D45-933B-B4D357D02E09}">
      <gutter val="0.0" pos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DF15"/>
  <sheetViews>
    <sheetView zoomScaleNormal="100" topLeftCell="A1" workbookViewId="0">
      <pane xSplit="7" ySplit="6" topLeftCell="H7" activePane="bottomRight" state="frozen"/>
      <selection activeCell="F24" activeCellId="0" sqref="F24"/>
      <selection pane="topRight" activeCell="F24" activeCellId="0" sqref="F24"/>
      <selection pane="bottomLeft" activeCell="F24" activeCellId="0" sqref="F24"/>
      <selection pane="bottomRight" activeCell="F24" activeCellId="0" sqref="F24"/>
    </sheetView>
  </sheetViews>
  <sheetFormatPr defaultRowHeight="14.25" defaultColWidth="10.000152587890625" x14ac:dyDescent="0.15"/>
  <cols>
    <col min="1" max="1" width="1.5" customWidth="1" style="2"/>
    <col min="2" max="4" width="6.125" customWidth="1" style="2"/>
    <col min="5" max="5" width="16.875" customWidth="1" style="2"/>
    <col min="6" max="6" width="41.0" customWidth="1" style="2"/>
    <col min="7" max="109" width="16.375" customWidth="1" style="2"/>
    <col min="110" max="110" width="1.5" customWidth="1" style="2"/>
    <col min="111" max="16384" width="10.0" style="2"/>
  </cols>
  <sheetData>
    <row r="1" ht="16.35" customHeight="1" x14ac:dyDescent="0.15" spans="1:110">
      <c r="A1" s="33"/>
      <c r="B1" s="351" t="s">
        <v>193</v>
      </c>
      <c r="C1" s="351"/>
      <c r="D1" s="351"/>
      <c r="E1" s="36"/>
      <c r="F1" s="3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  <c r="AF1" s="356"/>
      <c r="AG1" s="356"/>
      <c r="AH1" s="356"/>
      <c r="AI1" s="356"/>
      <c r="AJ1" s="356"/>
      <c r="AK1" s="356"/>
      <c r="AL1" s="356"/>
      <c r="AM1" s="356"/>
      <c r="AN1" s="356"/>
      <c r="AO1" s="356"/>
      <c r="AP1" s="356"/>
      <c r="AQ1" s="356"/>
      <c r="AR1" s="356"/>
      <c r="AS1" s="356"/>
      <c r="AT1" s="356"/>
      <c r="AU1" s="356"/>
      <c r="AV1" s="356"/>
      <c r="AW1" s="356"/>
      <c r="AX1" s="356"/>
      <c r="AY1" s="356"/>
      <c r="AZ1" s="356"/>
      <c r="BA1" s="356"/>
      <c r="BB1" s="356"/>
      <c r="BC1" s="356"/>
      <c r="BD1" s="356"/>
      <c r="BE1" s="356"/>
      <c r="BF1" s="356"/>
      <c r="BG1" s="356"/>
      <c r="BH1" s="356"/>
      <c r="BI1" s="356"/>
      <c r="BJ1" s="356"/>
      <c r="BK1" s="356"/>
      <c r="BL1" s="356"/>
      <c r="BM1" s="356"/>
      <c r="BN1" s="356"/>
      <c r="BO1" s="356"/>
      <c r="BP1" s="356"/>
      <c r="BQ1" s="356"/>
      <c r="BR1" s="356"/>
      <c r="BS1" s="356"/>
      <c r="BT1" s="356"/>
      <c r="BU1" s="356"/>
      <c r="BV1" s="356"/>
      <c r="BW1" s="356"/>
      <c r="BX1" s="356"/>
      <c r="BY1" s="356"/>
      <c r="BZ1" s="356"/>
      <c r="CA1" s="356"/>
      <c r="CB1" s="356"/>
      <c r="CC1" s="356"/>
      <c r="CD1" s="356"/>
      <c r="CE1" s="356"/>
      <c r="CF1" s="356"/>
      <c r="CG1" s="356"/>
      <c r="CH1" s="356"/>
      <c r="CI1" s="356"/>
      <c r="CJ1" s="356"/>
      <c r="CK1" s="356"/>
      <c r="CL1" s="356"/>
      <c r="CM1" s="356"/>
      <c r="CN1" s="356"/>
      <c r="CO1" s="356"/>
      <c r="CP1" s="356"/>
      <c r="CQ1" s="356"/>
      <c r="CR1" s="356"/>
      <c r="CS1" s="356"/>
      <c r="CT1" s="356"/>
      <c r="CU1" s="356"/>
      <c r="CV1" s="356"/>
      <c r="CW1" s="356"/>
      <c r="CX1" s="356"/>
      <c r="CY1" s="356"/>
      <c r="CZ1" s="356"/>
      <c r="DA1" s="356"/>
      <c r="DB1" s="356"/>
      <c r="DC1" s="356"/>
      <c r="DD1" s="356"/>
      <c r="DE1" s="356"/>
      <c r="DF1" s="41"/>
    </row>
    <row r="2" ht="22.5" customHeight="1" x14ac:dyDescent="0.15" spans="1:110">
      <c r="A2" s="33"/>
      <c r="B2" s="347" t="s">
        <v>194</v>
      </c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347"/>
      <c r="AF2" s="347"/>
      <c r="AG2" s="347"/>
      <c r="AH2" s="347"/>
      <c r="AI2" s="347"/>
      <c r="AJ2" s="347"/>
      <c r="AK2" s="347"/>
      <c r="AL2" s="347"/>
      <c r="AM2" s="347"/>
      <c r="AN2" s="347"/>
      <c r="AO2" s="347"/>
      <c r="AP2" s="347"/>
      <c r="AQ2" s="347"/>
      <c r="AR2" s="347"/>
      <c r="AS2" s="347"/>
      <c r="AT2" s="347"/>
      <c r="AU2" s="347"/>
      <c r="AV2" s="347"/>
      <c r="AW2" s="347"/>
      <c r="AX2" s="347"/>
      <c r="AY2" s="347"/>
      <c r="AZ2" s="347"/>
      <c r="BA2" s="347"/>
      <c r="BB2" s="347"/>
      <c r="BC2" s="347"/>
      <c r="BD2" s="347"/>
      <c r="BE2" s="347"/>
      <c r="BF2" s="347"/>
      <c r="BG2" s="347"/>
      <c r="BH2" s="347"/>
      <c r="BI2" s="347"/>
      <c r="BJ2" s="347"/>
      <c r="BK2" s="347"/>
      <c r="BL2" s="347"/>
      <c r="BM2" s="347"/>
      <c r="BN2" s="347"/>
      <c r="BO2" s="347"/>
      <c r="BP2" s="347"/>
      <c r="BQ2" s="347"/>
      <c r="BR2" s="347"/>
      <c r="BS2" s="347"/>
      <c r="BT2" s="347"/>
      <c r="BU2" s="347"/>
      <c r="BV2" s="347"/>
      <c r="BW2" s="347"/>
      <c r="BX2" s="347"/>
      <c r="BY2" s="347"/>
      <c r="BZ2" s="347"/>
      <c r="CA2" s="347"/>
      <c r="CB2" s="347"/>
      <c r="CC2" s="347"/>
      <c r="CD2" s="347"/>
      <c r="CE2" s="347"/>
      <c r="CF2" s="347"/>
      <c r="CG2" s="347"/>
      <c r="CH2" s="347"/>
      <c r="CI2" s="347"/>
      <c r="CJ2" s="347"/>
      <c r="CK2" s="347"/>
      <c r="CL2" s="347"/>
      <c r="CM2" s="347"/>
      <c r="CN2" s="347"/>
      <c r="CO2" s="347"/>
      <c r="CP2" s="347"/>
      <c r="CQ2" s="347"/>
      <c r="CR2" s="347"/>
      <c r="CS2" s="347"/>
      <c r="CT2" s="347"/>
      <c r="CU2" s="347"/>
      <c r="CV2" s="347"/>
      <c r="CW2" s="347"/>
      <c r="CX2" s="347"/>
      <c r="CY2" s="347"/>
      <c r="CZ2" s="347"/>
      <c r="DA2" s="347"/>
      <c r="DB2" s="347"/>
      <c r="DC2" s="347"/>
      <c r="DD2" s="347"/>
      <c r="DE2" s="347"/>
      <c r="DF2" s="41" t="s">
        <v>3</v>
      </c>
    </row>
    <row r="3" ht="19.55" customHeight="1" x14ac:dyDescent="0.15" spans="1:110">
      <c r="A3" s="39"/>
      <c r="B3" s="348" t="s">
        <v>5</v>
      </c>
      <c r="C3" s="348"/>
      <c r="D3" s="348"/>
      <c r="E3" s="348"/>
      <c r="F3" s="348"/>
      <c r="G3" s="39"/>
      <c r="H3" s="355" t="s">
        <v>6</v>
      </c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355"/>
      <c r="AA3" s="355"/>
      <c r="AB3" s="355"/>
      <c r="AC3" s="355"/>
      <c r="AD3" s="355"/>
      <c r="AE3" s="355"/>
      <c r="AF3" s="355"/>
      <c r="AG3" s="355"/>
      <c r="AH3" s="355"/>
      <c r="AI3" s="355"/>
      <c r="AJ3" s="355"/>
      <c r="AK3" s="355"/>
      <c r="AL3" s="355"/>
      <c r="AM3" s="355"/>
      <c r="AN3" s="355"/>
      <c r="AO3" s="355"/>
      <c r="AP3" s="355"/>
      <c r="AQ3" s="355"/>
      <c r="AR3" s="355"/>
      <c r="AS3" s="355"/>
      <c r="AT3" s="355"/>
      <c r="AU3" s="355"/>
      <c r="AV3" s="355"/>
      <c r="AW3" s="355"/>
      <c r="AX3" s="355"/>
      <c r="AY3" s="355"/>
      <c r="AZ3" s="355"/>
      <c r="BA3" s="355"/>
      <c r="BB3" s="355"/>
      <c r="BC3" s="355"/>
      <c r="BD3" s="355"/>
      <c r="BE3" s="355"/>
      <c r="BF3" s="355"/>
      <c r="BG3" s="355"/>
      <c r="BH3" s="355"/>
      <c r="BI3" s="355"/>
      <c r="BJ3" s="355"/>
      <c r="BK3" s="355"/>
      <c r="BL3" s="355"/>
      <c r="BM3" s="355"/>
      <c r="BN3" s="355"/>
      <c r="BO3" s="355"/>
      <c r="BP3" s="355"/>
      <c r="BQ3" s="355"/>
      <c r="BR3" s="355"/>
      <c r="BS3" s="355"/>
      <c r="BT3" s="355"/>
      <c r="BU3" s="355"/>
      <c r="BV3" s="355"/>
      <c r="BW3" s="355"/>
      <c r="BX3" s="355"/>
      <c r="BY3" s="355"/>
      <c r="BZ3" s="355"/>
      <c r="CA3" s="355"/>
      <c r="CB3" s="355"/>
      <c r="CC3" s="355"/>
      <c r="CD3" s="355"/>
      <c r="CE3" s="355"/>
      <c r="CF3" s="355"/>
      <c r="CG3" s="355"/>
      <c r="CH3" s="355"/>
      <c r="CI3" s="355"/>
      <c r="CJ3" s="355"/>
      <c r="CK3" s="355"/>
      <c r="CL3" s="355"/>
      <c r="CM3" s="355"/>
      <c r="CN3" s="355"/>
      <c r="CO3" s="355"/>
      <c r="CP3" s="355"/>
      <c r="CQ3" s="355"/>
      <c r="CR3" s="355"/>
      <c r="CS3" s="355"/>
      <c r="CT3" s="355"/>
      <c r="CU3" s="355"/>
      <c r="CV3" s="355"/>
      <c r="CW3" s="355"/>
      <c r="CX3" s="355"/>
      <c r="CY3" s="355"/>
      <c r="CZ3" s="355"/>
      <c r="DA3" s="355"/>
      <c r="DB3" s="355"/>
      <c r="DC3" s="355"/>
      <c r="DD3" s="355"/>
      <c r="DE3" s="355"/>
      <c r="DF3" s="51"/>
    </row>
    <row r="4" ht="24.4" customHeight="1" x14ac:dyDescent="0.15" spans="1:110">
      <c r="A4" s="36"/>
      <c r="B4" s="352" t="s">
        <v>9</v>
      </c>
      <c r="C4" s="352"/>
      <c r="D4" s="352"/>
      <c r="E4" s="352"/>
      <c r="F4" s="352"/>
      <c r="G4" s="352" t="s">
        <v>58</v>
      </c>
      <c r="H4" s="349" t="s">
        <v>150</v>
      </c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 t="s">
        <v>169</v>
      </c>
      <c r="V4" s="349"/>
      <c r="W4" s="349"/>
      <c r="X4" s="349"/>
      <c r="Y4" s="349"/>
      <c r="Z4" s="349"/>
      <c r="AA4" s="349"/>
      <c r="AB4" s="349"/>
      <c r="AC4" s="349"/>
      <c r="AD4" s="349"/>
      <c r="AE4" s="349"/>
      <c r="AF4" s="349"/>
      <c r="AG4" s="349"/>
      <c r="AH4" s="349"/>
      <c r="AI4" s="349"/>
      <c r="AJ4" s="349"/>
      <c r="AK4" s="349"/>
      <c r="AL4" s="349"/>
      <c r="AM4" s="349"/>
      <c r="AN4" s="349"/>
      <c r="AO4" s="349"/>
      <c r="AP4" s="349"/>
      <c r="AQ4" s="349"/>
      <c r="AR4" s="349"/>
      <c r="AS4" s="349"/>
      <c r="AT4" s="349"/>
      <c r="AU4" s="349"/>
      <c r="AV4" s="349" t="s">
        <v>187</v>
      </c>
      <c r="AW4" s="349"/>
      <c r="AX4" s="349"/>
      <c r="AY4" s="349"/>
      <c r="AZ4" s="349"/>
      <c r="BA4" s="349"/>
      <c r="BB4" s="349"/>
      <c r="BC4" s="349"/>
      <c r="BD4" s="349"/>
      <c r="BE4" s="349"/>
      <c r="BF4" s="349"/>
      <c r="BG4" s="349"/>
      <c r="BH4" s="57" t="s">
        <v>195</v>
      </c>
      <c r="BI4" s="349" t="s">
        <v>196</v>
      </c>
      <c r="BJ4" s="349"/>
      <c r="BK4" s="349"/>
      <c r="BL4" s="349"/>
      <c r="BM4" s="349" t="s">
        <v>197</v>
      </c>
      <c r="BN4" s="349"/>
      <c r="BO4" s="349" t="s">
        <v>198</v>
      </c>
      <c r="BP4" s="349"/>
      <c r="BQ4" s="349"/>
      <c r="BR4" s="349"/>
      <c r="BS4" s="349"/>
      <c r="BT4" s="349"/>
      <c r="BU4" s="349"/>
      <c r="BV4" s="349"/>
      <c r="BW4" s="349"/>
      <c r="BX4" s="349"/>
      <c r="BY4" s="349"/>
      <c r="BZ4" s="349"/>
      <c r="CA4" s="349" t="s">
        <v>199</v>
      </c>
      <c r="CB4" s="349"/>
      <c r="CC4" s="349"/>
      <c r="CD4" s="349"/>
      <c r="CE4" s="349"/>
      <c r="CF4" s="349"/>
      <c r="CG4" s="349"/>
      <c r="CH4" s="349"/>
      <c r="CI4" s="349"/>
      <c r="CJ4" s="349"/>
      <c r="CK4" s="349"/>
      <c r="CL4" s="349"/>
      <c r="CM4" s="349"/>
      <c r="CN4" s="349"/>
      <c r="CO4" s="349"/>
      <c r="CP4" s="349"/>
      <c r="CQ4" s="349" t="s">
        <v>200</v>
      </c>
      <c r="CR4" s="349"/>
      <c r="CS4" s="349" t="s">
        <v>201</v>
      </c>
      <c r="CT4" s="349"/>
      <c r="CU4" s="349"/>
      <c r="CV4" s="349"/>
      <c r="CW4" s="349"/>
      <c r="CX4" s="349" t="s">
        <v>202</v>
      </c>
      <c r="CY4" s="349"/>
      <c r="CZ4" s="349"/>
      <c r="DA4" s="349" t="s">
        <v>203</v>
      </c>
      <c r="DB4" s="349"/>
      <c r="DC4" s="349"/>
      <c r="DD4" s="349"/>
      <c r="DE4" s="349"/>
      <c r="DF4" s="36"/>
    </row>
    <row r="5" ht="24.4" customHeight="1" x14ac:dyDescent="0.15" spans="1:110">
      <c r="A5" s="36"/>
      <c r="B5" s="352" t="s">
        <v>78</v>
      </c>
      <c r="C5" s="352"/>
      <c r="D5" s="352"/>
      <c r="E5" s="352" t="s">
        <v>69</v>
      </c>
      <c r="F5" s="352" t="s">
        <v>70</v>
      </c>
      <c r="G5" s="352"/>
      <c r="H5" s="349" t="s">
        <v>152</v>
      </c>
      <c r="I5" s="349" t="s">
        <v>153</v>
      </c>
      <c r="J5" s="349" t="s">
        <v>155</v>
      </c>
      <c r="K5" s="349" t="s">
        <v>204</v>
      </c>
      <c r="L5" s="349" t="s">
        <v>157</v>
      </c>
      <c r="M5" s="349" t="s">
        <v>166</v>
      </c>
      <c r="N5" s="349" t="s">
        <v>205</v>
      </c>
      <c r="O5" s="349" t="s">
        <v>159</v>
      </c>
      <c r="P5" s="349" t="s">
        <v>165</v>
      </c>
      <c r="Q5" s="349" t="s">
        <v>161</v>
      </c>
      <c r="R5" s="349" t="s">
        <v>168</v>
      </c>
      <c r="S5" s="349" t="s">
        <v>206</v>
      </c>
      <c r="T5" s="349" t="s">
        <v>163</v>
      </c>
      <c r="U5" s="349" t="s">
        <v>171</v>
      </c>
      <c r="V5" s="349" t="s">
        <v>207</v>
      </c>
      <c r="W5" s="349" t="s">
        <v>208</v>
      </c>
      <c r="X5" s="349" t="s">
        <v>209</v>
      </c>
      <c r="Y5" s="349" t="s">
        <v>172</v>
      </c>
      <c r="Z5" s="349" t="s">
        <v>174</v>
      </c>
      <c r="AA5" s="349" t="s">
        <v>175</v>
      </c>
      <c r="AB5" s="349" t="s">
        <v>210</v>
      </c>
      <c r="AC5" s="349" t="s">
        <v>211</v>
      </c>
      <c r="AD5" s="349" t="s">
        <v>176</v>
      </c>
      <c r="AE5" s="349" t="s">
        <v>212</v>
      </c>
      <c r="AF5" s="349" t="s">
        <v>213</v>
      </c>
      <c r="AG5" s="349" t="s">
        <v>214</v>
      </c>
      <c r="AH5" s="349" t="s">
        <v>215</v>
      </c>
      <c r="AI5" s="349" t="s">
        <v>216</v>
      </c>
      <c r="AJ5" s="349" t="s">
        <v>178</v>
      </c>
      <c r="AK5" s="349" t="s">
        <v>217</v>
      </c>
      <c r="AL5" s="349" t="s">
        <v>218</v>
      </c>
      <c r="AM5" s="349" t="s">
        <v>219</v>
      </c>
      <c r="AN5" s="349" t="s">
        <v>220</v>
      </c>
      <c r="AO5" s="349" t="s">
        <v>221</v>
      </c>
      <c r="AP5" s="349" t="s">
        <v>180</v>
      </c>
      <c r="AQ5" s="349" t="s">
        <v>181</v>
      </c>
      <c r="AR5" s="349" t="s">
        <v>183</v>
      </c>
      <c r="AS5" s="349" t="s">
        <v>185</v>
      </c>
      <c r="AT5" s="349" t="s">
        <v>222</v>
      </c>
      <c r="AU5" s="349" t="s">
        <v>186</v>
      </c>
      <c r="AV5" s="349" t="s">
        <v>189</v>
      </c>
      <c r="AW5" s="349" t="s">
        <v>190</v>
      </c>
      <c r="AX5" s="349" t="s">
        <v>223</v>
      </c>
      <c r="AY5" s="349" t="s">
        <v>224</v>
      </c>
      <c r="AZ5" s="349" t="s">
        <v>191</v>
      </c>
      <c r="BA5" s="349" t="s">
        <v>225</v>
      </c>
      <c r="BB5" s="349" t="s">
        <v>192</v>
      </c>
      <c r="BC5" s="349" t="s">
        <v>226</v>
      </c>
      <c r="BD5" s="349" t="s">
        <v>227</v>
      </c>
      <c r="BE5" s="349" t="s">
        <v>228</v>
      </c>
      <c r="BF5" s="349" t="s">
        <v>229</v>
      </c>
      <c r="BG5" s="349" t="s">
        <v>230</v>
      </c>
      <c r="BH5" s="349" t="s">
        <v>231</v>
      </c>
      <c r="BI5" s="349" t="s">
        <v>232</v>
      </c>
      <c r="BJ5" s="349" t="s">
        <v>233</v>
      </c>
      <c r="BK5" s="349" t="s">
        <v>234</v>
      </c>
      <c r="BL5" s="349" t="s">
        <v>235</v>
      </c>
      <c r="BM5" s="349" t="s">
        <v>236</v>
      </c>
      <c r="BN5" s="349" t="s">
        <v>237</v>
      </c>
      <c r="BO5" s="349" t="s">
        <v>238</v>
      </c>
      <c r="BP5" s="349" t="s">
        <v>239</v>
      </c>
      <c r="BQ5" s="349" t="s">
        <v>240</v>
      </c>
      <c r="BR5" s="349" t="s">
        <v>241</v>
      </c>
      <c r="BS5" s="349" t="s">
        <v>242</v>
      </c>
      <c r="BT5" s="349" t="s">
        <v>243</v>
      </c>
      <c r="BU5" s="349" t="s">
        <v>244</v>
      </c>
      <c r="BV5" s="349" t="s">
        <v>245</v>
      </c>
      <c r="BW5" s="349" t="s">
        <v>246</v>
      </c>
      <c r="BX5" s="349" t="s">
        <v>247</v>
      </c>
      <c r="BY5" s="349" t="s">
        <v>248</v>
      </c>
      <c r="BZ5" s="349" t="s">
        <v>249</v>
      </c>
      <c r="CA5" s="349" t="s">
        <v>238</v>
      </c>
      <c r="CB5" s="349" t="s">
        <v>239</v>
      </c>
      <c r="CC5" s="349" t="s">
        <v>240</v>
      </c>
      <c r="CD5" s="349" t="s">
        <v>241</v>
      </c>
      <c r="CE5" s="349" t="s">
        <v>242</v>
      </c>
      <c r="CF5" s="349" t="s">
        <v>243</v>
      </c>
      <c r="CG5" s="349" t="s">
        <v>244</v>
      </c>
      <c r="CH5" s="349" t="s">
        <v>250</v>
      </c>
      <c r="CI5" s="349" t="s">
        <v>251</v>
      </c>
      <c r="CJ5" s="349" t="s">
        <v>252</v>
      </c>
      <c r="CK5" s="349" t="s">
        <v>253</v>
      </c>
      <c r="CL5" s="349" t="s">
        <v>245</v>
      </c>
      <c r="CM5" s="349" t="s">
        <v>246</v>
      </c>
      <c r="CN5" s="349" t="s">
        <v>247</v>
      </c>
      <c r="CO5" s="349" t="s">
        <v>248</v>
      </c>
      <c r="CP5" s="349" t="s">
        <v>254</v>
      </c>
      <c r="CQ5" s="349" t="s">
        <v>255</v>
      </c>
      <c r="CR5" s="349" t="s">
        <v>256</v>
      </c>
      <c r="CS5" s="349" t="s">
        <v>255</v>
      </c>
      <c r="CT5" s="349" t="s">
        <v>257</v>
      </c>
      <c r="CU5" s="349" t="s">
        <v>258</v>
      </c>
      <c r="CV5" s="349" t="s">
        <v>259</v>
      </c>
      <c r="CW5" s="349" t="s">
        <v>256</v>
      </c>
      <c r="CX5" s="349" t="s">
        <v>260</v>
      </c>
      <c r="CY5" s="349" t="s">
        <v>261</v>
      </c>
      <c r="CZ5" s="349" t="s">
        <v>262</v>
      </c>
      <c r="DA5" s="349" t="s">
        <v>263</v>
      </c>
      <c r="DB5" s="349" t="s">
        <v>264</v>
      </c>
      <c r="DC5" s="349" t="s">
        <v>265</v>
      </c>
      <c r="DD5" s="349" t="s">
        <v>266</v>
      </c>
      <c r="DE5" s="349" t="s">
        <v>203</v>
      </c>
      <c r="DF5" s="36"/>
    </row>
    <row r="6" ht="24.4" customHeight="1" x14ac:dyDescent="0.15" spans="1:110">
      <c r="A6" s="43"/>
      <c r="B6" s="42" t="s">
        <v>79</v>
      </c>
      <c r="C6" s="42" t="s">
        <v>80</v>
      </c>
      <c r="D6" s="42" t="s">
        <v>81</v>
      </c>
      <c r="E6" s="352"/>
      <c r="F6" s="352"/>
      <c r="G6" s="352"/>
      <c r="H6" s="349"/>
      <c r="I6" s="349"/>
      <c r="J6" s="349"/>
      <c r="K6" s="349"/>
      <c r="L6" s="349"/>
      <c r="M6" s="349"/>
      <c r="N6" s="349"/>
      <c r="O6" s="349"/>
      <c r="P6" s="349"/>
      <c r="Q6" s="349"/>
      <c r="R6" s="349"/>
      <c r="S6" s="349"/>
      <c r="T6" s="349"/>
      <c r="U6" s="349"/>
      <c r="V6" s="349"/>
      <c r="W6" s="349"/>
      <c r="X6" s="349"/>
      <c r="Y6" s="349"/>
      <c r="Z6" s="349"/>
      <c r="AA6" s="349"/>
      <c r="AB6" s="349"/>
      <c r="AC6" s="349"/>
      <c r="AD6" s="349"/>
      <c r="AE6" s="349"/>
      <c r="AF6" s="349"/>
      <c r="AG6" s="349"/>
      <c r="AH6" s="349"/>
      <c r="AI6" s="349"/>
      <c r="AJ6" s="349"/>
      <c r="AK6" s="349"/>
      <c r="AL6" s="349"/>
      <c r="AM6" s="349"/>
      <c r="AN6" s="349"/>
      <c r="AO6" s="349"/>
      <c r="AP6" s="349"/>
      <c r="AQ6" s="349"/>
      <c r="AR6" s="349"/>
      <c r="AS6" s="349"/>
      <c r="AT6" s="349"/>
      <c r="AU6" s="349"/>
      <c r="AV6" s="349"/>
      <c r="AW6" s="349"/>
      <c r="AX6" s="349"/>
      <c r="AY6" s="349"/>
      <c r="AZ6" s="349"/>
      <c r="BA6" s="349"/>
      <c r="BB6" s="349"/>
      <c r="BC6" s="349"/>
      <c r="BD6" s="349"/>
      <c r="BE6" s="349"/>
      <c r="BF6" s="349"/>
      <c r="BG6" s="349"/>
      <c r="BH6" s="349"/>
      <c r="BI6" s="349"/>
      <c r="BJ6" s="349"/>
      <c r="BK6" s="349"/>
      <c r="BL6" s="349"/>
      <c r="BM6" s="349"/>
      <c r="BN6" s="349"/>
      <c r="BO6" s="349"/>
      <c r="BP6" s="349"/>
      <c r="BQ6" s="349"/>
      <c r="BR6" s="349"/>
      <c r="BS6" s="349"/>
      <c r="BT6" s="349"/>
      <c r="BU6" s="349"/>
      <c r="BV6" s="349"/>
      <c r="BW6" s="349"/>
      <c r="BX6" s="349"/>
      <c r="BY6" s="349"/>
      <c r="BZ6" s="349"/>
      <c r="CA6" s="349"/>
      <c r="CB6" s="349"/>
      <c r="CC6" s="349"/>
      <c r="CD6" s="349"/>
      <c r="CE6" s="349"/>
      <c r="CF6" s="349"/>
      <c r="CG6" s="349"/>
      <c r="CH6" s="349"/>
      <c r="CI6" s="349"/>
      <c r="CJ6" s="349"/>
      <c r="CK6" s="349"/>
      <c r="CL6" s="349"/>
      <c r="CM6" s="349"/>
      <c r="CN6" s="349"/>
      <c r="CO6" s="349"/>
      <c r="CP6" s="349"/>
      <c r="CQ6" s="349"/>
      <c r="CR6" s="349"/>
      <c r="CS6" s="349"/>
      <c r="CT6" s="349"/>
      <c r="CU6" s="349"/>
      <c r="CV6" s="349"/>
      <c r="CW6" s="349"/>
      <c r="CX6" s="349"/>
      <c r="CY6" s="349"/>
      <c r="CZ6" s="349"/>
      <c r="DA6" s="349"/>
      <c r="DB6" s="349"/>
      <c r="DC6" s="349"/>
      <c r="DD6" s="349"/>
      <c r="DE6" s="349"/>
      <c r="DF6" s="53"/>
    </row>
    <row r="7" ht="22.5" customHeight="1" x14ac:dyDescent="0.15" spans="1:110">
      <c r="A7" s="44"/>
      <c r="B7" s="42"/>
      <c r="C7" s="42"/>
      <c r="D7" s="42"/>
      <c r="E7" s="42"/>
      <c r="F7" s="42" t="s">
        <v>71</v>
      </c>
      <c r="G7" s="45">
        <f>G8</f>
        <v>514.8000000000002</v>
      </c>
      <c r="H7" s="45">
        <f>H8</f>
        <v>93.76</v>
      </c>
      <c r="I7" s="45">
        <f>I8</f>
        <v>83.58</v>
      </c>
      <c r="J7" s="45">
        <f>J8</f>
        <v>3.22</v>
      </c>
      <c r="K7" s="45">
        <f>K8</f>
        <v>0</v>
      </c>
      <c r="L7" s="45">
        <f>L8</f>
        <v>93.81</v>
      </c>
      <c r="M7" s="45">
        <f>M8</f>
        <v>30.28</v>
      </c>
      <c r="N7" s="45">
        <f>N8</f>
        <v>0</v>
      </c>
      <c r="O7" s="45">
        <f>O8</f>
        <v>24.44</v>
      </c>
      <c r="P7" s="45">
        <f>P8</f>
        <v>20.53</v>
      </c>
      <c r="Q7" s="45">
        <f>Q8</f>
        <v>3.5500000000000003</v>
      </c>
      <c r="R7" s="45">
        <f>R8</f>
        <v>40</v>
      </c>
      <c r="S7" s="45">
        <f>S8</f>
        <v>0</v>
      </c>
      <c r="T7" s="45">
        <f>T8</f>
        <v>15.87</v>
      </c>
      <c r="U7" s="45">
        <f>U8</f>
        <v>6.16</v>
      </c>
      <c r="V7" s="45">
        <f>V8</f>
        <v>0</v>
      </c>
      <c r="W7" s="45">
        <f>W8</f>
        <v>0</v>
      </c>
      <c r="X7" s="45">
        <f>X8</f>
        <v>0</v>
      </c>
      <c r="Y7" s="45">
        <f>Y8</f>
        <v>0.61</v>
      </c>
      <c r="Z7" s="45">
        <f>Z8</f>
        <v>1.53</v>
      </c>
      <c r="AA7" s="45">
        <f>AA8</f>
        <v>2.28</v>
      </c>
      <c r="AB7" s="45">
        <f>AB8</f>
        <v>0</v>
      </c>
      <c r="AC7" s="45">
        <f>AC8</f>
        <v>0</v>
      </c>
      <c r="AD7" s="45">
        <f>AD8</f>
        <v>18.36</v>
      </c>
      <c r="AE7" s="45">
        <f>AE8</f>
        <v>0</v>
      </c>
      <c r="AF7" s="45">
        <f>AF8</f>
        <v>0</v>
      </c>
      <c r="AG7" s="45">
        <f>AG8</f>
        <v>0</v>
      </c>
      <c r="AH7" s="45">
        <f>AH8</f>
        <v>0</v>
      </c>
      <c r="AI7" s="45">
        <f>AI8</f>
        <v>0</v>
      </c>
      <c r="AJ7" s="45">
        <f>AJ8</f>
        <v>1.76</v>
      </c>
      <c r="AK7" s="45">
        <f>AK8</f>
        <v>0</v>
      </c>
      <c r="AL7" s="45">
        <f>AL8</f>
        <v>0</v>
      </c>
      <c r="AM7" s="45">
        <f>AM8</f>
        <v>0</v>
      </c>
      <c r="AN7" s="45">
        <f>AN8</f>
        <v>0</v>
      </c>
      <c r="AO7" s="45">
        <f>AO8</f>
        <v>0</v>
      </c>
      <c r="AP7" s="45">
        <f>AP8</f>
        <v>5.48</v>
      </c>
      <c r="AQ7" s="45">
        <f>AQ8</f>
        <v>4.31</v>
      </c>
      <c r="AR7" s="45">
        <f>AR8</f>
        <v>1.62</v>
      </c>
      <c r="AS7" s="45">
        <f>AS8</f>
        <v>8.16</v>
      </c>
      <c r="AT7" s="45">
        <f>AT8</f>
        <v>0</v>
      </c>
      <c r="AU7" s="45">
        <f>AU8</f>
        <v>8.709999999999999</v>
      </c>
      <c r="AV7" s="45">
        <f>AV8</f>
        <v>18.55</v>
      </c>
      <c r="AW7" s="45">
        <f>AW8</f>
        <v>26.27</v>
      </c>
      <c r="AX7" s="45">
        <f>AX8</f>
        <v>0</v>
      </c>
      <c r="AY7" s="45">
        <f>AY8</f>
        <v>0</v>
      </c>
      <c r="AZ7" s="45">
        <f>AZ8</f>
        <v>0.6</v>
      </c>
      <c r="BA7" s="45">
        <f>BA8</f>
        <v>0</v>
      </c>
      <c r="BB7" s="45">
        <f>BB8</f>
        <v>1.36</v>
      </c>
      <c r="BC7" s="45">
        <f>BC8</f>
        <v>0</v>
      </c>
      <c r="BD7" s="45">
        <f>BD8</f>
        <v>0</v>
      </c>
      <c r="BE7" s="45">
        <f>BE8</f>
        <v>0</v>
      </c>
      <c r="BF7" s="45">
        <f>BF8</f>
        <v>0</v>
      </c>
      <c r="BG7" s="45">
        <f>BG8</f>
        <v>0</v>
      </c>
      <c r="BH7" s="45">
        <f>BH8</f>
        <v>0</v>
      </c>
      <c r="BI7" s="45">
        <f>BI8</f>
        <v>0</v>
      </c>
      <c r="BJ7" s="45">
        <f>BJ8</f>
        <v>0</v>
      </c>
      <c r="BK7" s="45">
        <f>BK8</f>
        <v>0</v>
      </c>
      <c r="BL7" s="45">
        <f>BL8</f>
        <v>0</v>
      </c>
      <c r="BM7" s="45">
        <f>BM8</f>
        <v>0</v>
      </c>
      <c r="BN7" s="45">
        <f>BN8</f>
        <v>0</v>
      </c>
      <c r="BO7" s="45">
        <f>BO8</f>
        <v>0</v>
      </c>
      <c r="BP7" s="45">
        <f>BP8</f>
        <v>0</v>
      </c>
      <c r="BQ7" s="45">
        <f>BQ8</f>
        <v>0</v>
      </c>
      <c r="BR7" s="45">
        <f>BR8</f>
        <v>0</v>
      </c>
      <c r="BS7" s="45">
        <f>BS8</f>
        <v>0</v>
      </c>
      <c r="BT7" s="45">
        <f>BT8</f>
        <v>0</v>
      </c>
      <c r="BU7" s="45">
        <f>BU8</f>
        <v>0</v>
      </c>
      <c r="BV7" s="45">
        <f>BV8</f>
        <v>0</v>
      </c>
      <c r="BW7" s="45">
        <f>BW8</f>
        <v>0</v>
      </c>
      <c r="BX7" s="45">
        <f>BX8</f>
        <v>0</v>
      </c>
      <c r="BY7" s="45">
        <f>BY8</f>
        <v>0</v>
      </c>
      <c r="BZ7" s="45">
        <f>BZ8</f>
        <v>0</v>
      </c>
      <c r="CA7" s="45">
        <f>CA8</f>
        <v>0</v>
      </c>
      <c r="CB7" s="45">
        <f>CB8</f>
        <v>0</v>
      </c>
      <c r="CC7" s="45">
        <f>CC8</f>
        <v>0</v>
      </c>
      <c r="CD7" s="45">
        <f>CD8</f>
        <v>0</v>
      </c>
      <c r="CE7" s="45">
        <f>CE8</f>
        <v>0</v>
      </c>
      <c r="CF7" s="45">
        <f>CF8</f>
        <v>0</v>
      </c>
      <c r="CG7" s="45">
        <f>CG8</f>
        <v>0</v>
      </c>
      <c r="CH7" s="45">
        <f>CH8</f>
        <v>0</v>
      </c>
      <c r="CI7" s="45">
        <f>CI8</f>
        <v>0</v>
      </c>
      <c r="CJ7" s="45">
        <f>CJ8</f>
        <v>0</v>
      </c>
      <c r="CK7" s="45">
        <f>CK8</f>
        <v>0</v>
      </c>
      <c r="CL7" s="45">
        <f>CL8</f>
        <v>0</v>
      </c>
      <c r="CM7" s="45">
        <f>CM8</f>
        <v>0</v>
      </c>
      <c r="CN7" s="45">
        <f>CN8</f>
        <v>0</v>
      </c>
      <c r="CO7" s="45">
        <f>CO8</f>
        <v>0</v>
      </c>
      <c r="CP7" s="45">
        <f>CP8</f>
        <v>0</v>
      </c>
      <c r="CQ7" s="45">
        <f>CQ8</f>
        <v>0</v>
      </c>
      <c r="CR7" s="45">
        <f>CR8</f>
        <v>0</v>
      </c>
      <c r="CS7" s="45">
        <f>CS8</f>
        <v>0</v>
      </c>
      <c r="CT7" s="45">
        <f>CT8</f>
        <v>0</v>
      </c>
      <c r="CU7" s="45">
        <f>CU8</f>
        <v>0</v>
      </c>
      <c r="CV7" s="45">
        <f>CV8</f>
        <v>0</v>
      </c>
      <c r="CW7" s="45">
        <f>CW8</f>
        <v>0</v>
      </c>
      <c r="CX7" s="45">
        <f>CX8</f>
        <v>0</v>
      </c>
      <c r="CY7" s="45">
        <f>CY8</f>
        <v>0</v>
      </c>
      <c r="CZ7" s="45">
        <f>CZ8</f>
        <v>0</v>
      </c>
      <c r="DA7" s="45">
        <f>DA8</f>
        <v>0</v>
      </c>
      <c r="DB7" s="45">
        <f>DB8</f>
        <v>0</v>
      </c>
      <c r="DC7" s="45">
        <f>DC8</f>
        <v>0</v>
      </c>
      <c r="DD7" s="45">
        <f>DD8</f>
        <v>0</v>
      </c>
      <c r="DE7" s="45">
        <f>DE8</f>
        <v>0</v>
      </c>
      <c r="DF7" s="45"/>
    </row>
    <row r="8" ht="22.5" customHeight="1" x14ac:dyDescent="0.15" spans="1:110">
      <c r="A8" s="232"/>
      <c r="B8" s="231"/>
      <c r="C8" s="231"/>
      <c r="D8" s="231"/>
      <c r="E8" s="46">
        <v>216001</v>
      </c>
      <c r="F8" s="231" t="s">
        <v>0</v>
      </c>
      <c r="G8" s="229">
        <f>SUM(G9:G15)</f>
        <v>514.8000000000002</v>
      </c>
      <c r="H8" s="229">
        <f>SUM(H9:H15)</f>
        <v>93.76</v>
      </c>
      <c r="I8" s="229">
        <f>SUM(I9:I15)</f>
        <v>83.58</v>
      </c>
      <c r="J8" s="229">
        <f>SUM(J9:J15)</f>
        <v>3.22</v>
      </c>
      <c r="K8" s="229">
        <f>SUM(K9:K15)</f>
        <v>0</v>
      </c>
      <c r="L8" s="229">
        <f>SUM(L9:L15)</f>
        <v>93.81</v>
      </c>
      <c r="M8" s="229">
        <f>SUM(M9:M15)</f>
        <v>30.28</v>
      </c>
      <c r="N8" s="229">
        <f>SUM(N9:N15)</f>
        <v>0</v>
      </c>
      <c r="O8" s="229">
        <f>SUM(O9:O15)</f>
        <v>24.44</v>
      </c>
      <c r="P8" s="229">
        <f>SUM(P9:P15)</f>
        <v>20.53</v>
      </c>
      <c r="Q8" s="229">
        <f>SUM(Q9:Q15)</f>
        <v>3.5500000000000003</v>
      </c>
      <c r="R8" s="229">
        <f>SUM(R9:R15)</f>
        <v>40</v>
      </c>
      <c r="S8" s="229">
        <f>SUM(S9:S15)</f>
        <v>0</v>
      </c>
      <c r="T8" s="229">
        <f>SUM(T9:T15)</f>
        <v>15.87</v>
      </c>
      <c r="U8" s="229">
        <f>SUM(U9:U15)</f>
        <v>6.16</v>
      </c>
      <c r="V8" s="229">
        <f>SUM(V9:V15)</f>
        <v>0</v>
      </c>
      <c r="W8" s="229">
        <f>SUM(W9:W15)</f>
        <v>0</v>
      </c>
      <c r="X8" s="229">
        <f>SUM(X9:X15)</f>
        <v>0</v>
      </c>
      <c r="Y8" s="229">
        <f>SUM(Y9:Y15)</f>
        <v>0.61</v>
      </c>
      <c r="Z8" s="229">
        <f>SUM(Z9:Z15)</f>
        <v>1.53</v>
      </c>
      <c r="AA8" s="229">
        <f>SUM(AA9:AA15)</f>
        <v>2.28</v>
      </c>
      <c r="AB8" s="229">
        <f>SUM(AB9:AB15)</f>
        <v>0</v>
      </c>
      <c r="AC8" s="229">
        <f>SUM(AC9:AC15)</f>
        <v>0</v>
      </c>
      <c r="AD8" s="229">
        <f>SUM(AD9:AD15)</f>
        <v>18.36</v>
      </c>
      <c r="AE8" s="229">
        <f>SUM(AE9:AE15)</f>
        <v>0</v>
      </c>
      <c r="AF8" s="229">
        <f>SUM(AF9:AF15)</f>
        <v>0</v>
      </c>
      <c r="AG8" s="229">
        <f>SUM(AG9:AG15)</f>
        <v>0</v>
      </c>
      <c r="AH8" s="229">
        <f>SUM(AH9:AH15)</f>
        <v>0</v>
      </c>
      <c r="AI8" s="229">
        <f>SUM(AI9:AI15)</f>
        <v>0</v>
      </c>
      <c r="AJ8" s="229">
        <f>SUM(AJ9:AJ15)</f>
        <v>1.76</v>
      </c>
      <c r="AK8" s="229">
        <f>SUM(AK9:AK15)</f>
        <v>0</v>
      </c>
      <c r="AL8" s="229">
        <f>SUM(AL9:AL15)</f>
        <v>0</v>
      </c>
      <c r="AM8" s="229">
        <f>SUM(AM9:AM15)</f>
        <v>0</v>
      </c>
      <c r="AN8" s="229">
        <f>SUM(AN9:AN15)</f>
        <v>0</v>
      </c>
      <c r="AO8" s="229">
        <f>SUM(AO9:AO15)</f>
        <v>0</v>
      </c>
      <c r="AP8" s="229">
        <f>SUM(AP9:AP15)</f>
        <v>5.48</v>
      </c>
      <c r="AQ8" s="229">
        <f>SUM(AQ9:AQ15)</f>
        <v>4.31</v>
      </c>
      <c r="AR8" s="229">
        <f>SUM(AR9:AR15)</f>
        <v>1.62</v>
      </c>
      <c r="AS8" s="229">
        <f>SUM(AS9:AS15)</f>
        <v>8.16</v>
      </c>
      <c r="AT8" s="229">
        <f>SUM(AT9:AT15)</f>
        <v>0</v>
      </c>
      <c r="AU8" s="229">
        <f>SUM(AU9:AU15)</f>
        <v>8.709999999999999</v>
      </c>
      <c r="AV8" s="229">
        <f>SUM(AV9:AV15)</f>
        <v>18.55</v>
      </c>
      <c r="AW8" s="229">
        <f>SUM(AW9:AW15)</f>
        <v>26.27</v>
      </c>
      <c r="AX8" s="229">
        <f>SUM(AX9:AX15)</f>
        <v>0</v>
      </c>
      <c r="AY8" s="229">
        <f>SUM(AY9:AY15)</f>
        <v>0</v>
      </c>
      <c r="AZ8" s="229">
        <f>SUM(AZ9:AZ15)</f>
        <v>0.6</v>
      </c>
      <c r="BA8" s="229">
        <f>SUM(BA9:BA15)</f>
        <v>0</v>
      </c>
      <c r="BB8" s="229">
        <f>SUM(BB9:BB15)</f>
        <v>1.36</v>
      </c>
      <c r="BC8" s="229">
        <f>SUM(BC9:BC15)</f>
        <v>0</v>
      </c>
      <c r="BD8" s="229">
        <f>SUM(BD9:BD15)</f>
        <v>0</v>
      </c>
      <c r="BE8" s="229">
        <f>SUM(BE9:BE15)</f>
        <v>0</v>
      </c>
      <c r="BF8" s="229">
        <f>SUM(BF9:BF15)</f>
        <v>0</v>
      </c>
      <c r="BG8" s="229">
        <f>SUM(BG9:BG15)</f>
        <v>0</v>
      </c>
      <c r="BH8" s="229">
        <f>SUM(BH9:BH15)</f>
        <v>0</v>
      </c>
      <c r="BI8" s="229">
        <f>SUM(BI9:BI15)</f>
        <v>0</v>
      </c>
      <c r="BJ8" s="229">
        <f>SUM(BJ9:BJ15)</f>
        <v>0</v>
      </c>
      <c r="BK8" s="229">
        <f>SUM(BK9:BK15)</f>
        <v>0</v>
      </c>
      <c r="BL8" s="229">
        <f>SUM(BL9:BL15)</f>
        <v>0</v>
      </c>
      <c r="BM8" s="229">
        <f>SUM(BM9:BM15)</f>
        <v>0</v>
      </c>
      <c r="BN8" s="229">
        <f>SUM(BN9:BN15)</f>
        <v>0</v>
      </c>
      <c r="BO8" s="229">
        <f>SUM(BO9:BO15)</f>
        <v>0</v>
      </c>
      <c r="BP8" s="229">
        <f>SUM(BP9:BP15)</f>
        <v>0</v>
      </c>
      <c r="BQ8" s="229">
        <f>SUM(BQ9:BQ15)</f>
        <v>0</v>
      </c>
      <c r="BR8" s="229">
        <f>SUM(BR9:BR15)</f>
        <v>0</v>
      </c>
      <c r="BS8" s="229">
        <f>SUM(BS9:BS15)</f>
        <v>0</v>
      </c>
      <c r="BT8" s="229">
        <f>SUM(BT9:BT15)</f>
        <v>0</v>
      </c>
      <c r="BU8" s="229">
        <f>SUM(BU9:BU15)</f>
        <v>0</v>
      </c>
      <c r="BV8" s="229">
        <f>SUM(BV9:BV15)</f>
        <v>0</v>
      </c>
      <c r="BW8" s="229">
        <f>SUM(BW9:BW15)</f>
        <v>0</v>
      </c>
      <c r="BX8" s="229">
        <f>SUM(BX9:BX15)</f>
        <v>0</v>
      </c>
      <c r="BY8" s="229">
        <f>SUM(BY9:BY15)</f>
        <v>0</v>
      </c>
      <c r="BZ8" s="229">
        <f>SUM(BZ9:BZ15)</f>
        <v>0</v>
      </c>
      <c r="CA8" s="229">
        <f>SUM(CA9:CA15)</f>
        <v>0</v>
      </c>
      <c r="CB8" s="229">
        <f>SUM(CB9:CB15)</f>
        <v>0</v>
      </c>
      <c r="CC8" s="229">
        <f>SUM(CC9:CC15)</f>
        <v>0</v>
      </c>
      <c r="CD8" s="229">
        <f>SUM(CD9:CD15)</f>
        <v>0</v>
      </c>
      <c r="CE8" s="229">
        <f>SUM(CE9:CE15)</f>
        <v>0</v>
      </c>
      <c r="CF8" s="229">
        <f>SUM(CF9:CF15)</f>
        <v>0</v>
      </c>
      <c r="CG8" s="229">
        <f>SUM(CG9:CG15)</f>
        <v>0</v>
      </c>
      <c r="CH8" s="229">
        <f>SUM(CH9:CH15)</f>
        <v>0</v>
      </c>
      <c r="CI8" s="229">
        <f>SUM(CI9:CI15)</f>
        <v>0</v>
      </c>
      <c r="CJ8" s="229">
        <f>SUM(CJ9:CJ15)</f>
        <v>0</v>
      </c>
      <c r="CK8" s="229">
        <f>SUM(CK9:CK15)</f>
        <v>0</v>
      </c>
      <c r="CL8" s="229">
        <f>SUM(CL9:CL15)</f>
        <v>0</v>
      </c>
      <c r="CM8" s="229">
        <f>SUM(CM9:CM15)</f>
        <v>0</v>
      </c>
      <c r="CN8" s="229">
        <f>SUM(CN9:CN15)</f>
        <v>0</v>
      </c>
      <c r="CO8" s="229">
        <f>SUM(CO9:CO15)</f>
        <v>0</v>
      </c>
      <c r="CP8" s="229">
        <f>SUM(CP9:CP15)</f>
        <v>0</v>
      </c>
      <c r="CQ8" s="229">
        <f>SUM(CQ9:CQ15)</f>
        <v>0</v>
      </c>
      <c r="CR8" s="229">
        <f>SUM(CR9:CR15)</f>
        <v>0</v>
      </c>
      <c r="CS8" s="229">
        <f>SUM(CS9:CS15)</f>
        <v>0</v>
      </c>
      <c r="CT8" s="229">
        <f>SUM(CT9:CT15)</f>
        <v>0</v>
      </c>
      <c r="CU8" s="229">
        <f>SUM(CU9:CU15)</f>
        <v>0</v>
      </c>
      <c r="CV8" s="229">
        <f>SUM(CV9:CV15)</f>
        <v>0</v>
      </c>
      <c r="CW8" s="229">
        <f>SUM(CW9:CW15)</f>
        <v>0</v>
      </c>
      <c r="CX8" s="229">
        <f>SUM(CX9:CX15)</f>
        <v>0</v>
      </c>
      <c r="CY8" s="229">
        <f>SUM(CY9:CY15)</f>
        <v>0</v>
      </c>
      <c r="CZ8" s="229">
        <f>SUM(CZ9:CZ15)</f>
        <v>0</v>
      </c>
      <c r="DA8" s="229">
        <f>SUM(DA9:DA15)</f>
        <v>0</v>
      </c>
      <c r="DB8" s="229">
        <f>SUM(DB9:DB15)</f>
        <v>0</v>
      </c>
      <c r="DC8" s="229">
        <f>SUM(DC9:DC15)</f>
        <v>0</v>
      </c>
      <c r="DD8" s="229">
        <f>SUM(DD9:DD15)</f>
        <v>0</v>
      </c>
      <c r="DE8" s="229">
        <f>SUM(DE9:DE15)</f>
        <v>0</v>
      </c>
      <c r="DF8" s="229"/>
    </row>
    <row r="9" ht="22.5" customHeight="1" x14ac:dyDescent="0.15" spans="1:110">
      <c r="A9" s="43"/>
      <c r="B9" s="207" t="s">
        <v>82</v>
      </c>
      <c r="C9" s="207" t="s">
        <v>83</v>
      </c>
      <c r="D9" s="207" t="s">
        <v>84</v>
      </c>
      <c r="E9" s="46">
        <v>216001</v>
      </c>
      <c r="F9" s="209" t="s">
        <v>85</v>
      </c>
      <c r="G9" s="64">
        <f>SUM(H9:DE9)</f>
        <v>172.26000000000008</v>
      </c>
      <c r="H9" s="47">
        <v>38.52</v>
      </c>
      <c r="I9" s="47">
        <v>76.95</v>
      </c>
      <c r="J9" s="47">
        <v>3.22</v>
      </c>
      <c r="K9" s="47"/>
      <c r="L9" s="47"/>
      <c r="M9" s="47"/>
      <c r="N9" s="47"/>
      <c r="O9" s="47">
        <v>11.05</v>
      </c>
      <c r="P9" s="47">
        <v>6.3</v>
      </c>
      <c r="Q9" s="47">
        <v>1.37</v>
      </c>
      <c r="R9" s="47"/>
      <c r="S9" s="47"/>
      <c r="T9" s="47">
        <v>9.11</v>
      </c>
      <c r="U9" s="47">
        <v>2.18</v>
      </c>
      <c r="V9" s="47"/>
      <c r="W9" s="47"/>
      <c r="X9" s="47"/>
      <c r="Y9" s="47">
        <v>0.21</v>
      </c>
      <c r="Z9" s="47">
        <v>0.54</v>
      </c>
      <c r="AA9" s="47">
        <v>2.28</v>
      </c>
      <c r="AB9" s="47"/>
      <c r="AC9" s="47"/>
      <c r="AD9" s="47">
        <v>6.43</v>
      </c>
      <c r="AE9" s="47"/>
      <c r="AF9" s="47"/>
      <c r="AG9" s="47"/>
      <c r="AH9" s="47"/>
      <c r="AI9" s="47"/>
      <c r="AJ9" s="47">
        <v>0.86</v>
      </c>
      <c r="AK9" s="47"/>
      <c r="AL9" s="47"/>
      <c r="AM9" s="47"/>
      <c r="AN9" s="47"/>
      <c r="AO9" s="47"/>
      <c r="AP9" s="47">
        <v>2.37</v>
      </c>
      <c r="AQ9" s="47">
        <v>1.16</v>
      </c>
      <c r="AR9" s="47"/>
      <c r="AS9" s="47">
        <v>8.16</v>
      </c>
      <c r="AT9" s="47"/>
      <c r="AU9" s="47">
        <v>1.55</v>
      </c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52"/>
    </row>
    <row r="10" ht="22.5" customHeight="1" x14ac:dyDescent="0.15" spans="1:110">
      <c r="A10" s="43"/>
      <c r="B10" s="207" t="s">
        <v>82</v>
      </c>
      <c r="C10" s="207" t="s">
        <v>83</v>
      </c>
      <c r="D10" s="207" t="s">
        <v>86</v>
      </c>
      <c r="E10" s="46">
        <v>216001</v>
      </c>
      <c r="F10" s="209" t="s">
        <v>87</v>
      </c>
      <c r="G10" s="64">
        <f>SUM(H10:DE10)</f>
        <v>212.77</v>
      </c>
      <c r="H10" s="47">
        <v>55.24</v>
      </c>
      <c r="I10" s="47">
        <v>6.63</v>
      </c>
      <c r="J10" s="47"/>
      <c r="K10" s="47"/>
      <c r="L10" s="47">
        <v>93.81</v>
      </c>
      <c r="M10" s="47"/>
      <c r="N10" s="47"/>
      <c r="O10" s="47">
        <v>13.39</v>
      </c>
      <c r="P10" s="47">
        <v>8</v>
      </c>
      <c r="Q10" s="47">
        <v>2.18</v>
      </c>
      <c r="R10" s="47"/>
      <c r="S10" s="47"/>
      <c r="T10" s="47">
        <v>6.76</v>
      </c>
      <c r="U10" s="47">
        <v>3.98</v>
      </c>
      <c r="V10" s="47"/>
      <c r="W10" s="47"/>
      <c r="X10" s="47"/>
      <c r="Y10" s="47">
        <v>0.4</v>
      </c>
      <c r="Z10" s="47">
        <v>0.99</v>
      </c>
      <c r="AA10" s="47"/>
      <c r="AB10" s="47"/>
      <c r="AC10" s="47"/>
      <c r="AD10" s="47">
        <v>11.93</v>
      </c>
      <c r="AE10" s="47"/>
      <c r="AF10" s="47"/>
      <c r="AG10" s="47"/>
      <c r="AH10" s="47"/>
      <c r="AI10" s="47"/>
      <c r="AJ10" s="47">
        <v>0.9</v>
      </c>
      <c r="AK10" s="47"/>
      <c r="AL10" s="47"/>
      <c r="AM10" s="47"/>
      <c r="AN10" s="47"/>
      <c r="AO10" s="47"/>
      <c r="AP10" s="47">
        <v>3.11</v>
      </c>
      <c r="AQ10" s="47">
        <v>1.66</v>
      </c>
      <c r="AR10" s="47">
        <v>1.62</v>
      </c>
      <c r="AS10" s="47"/>
      <c r="AT10" s="47"/>
      <c r="AU10" s="47">
        <v>2.17</v>
      </c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52"/>
    </row>
    <row r="11" ht="22.5" customHeight="1" x14ac:dyDescent="0.15" spans="1:110">
      <c r="A11" s="43"/>
      <c r="B11" s="207" t="s">
        <v>88</v>
      </c>
      <c r="C11" s="207" t="s">
        <v>89</v>
      </c>
      <c r="D11" s="207" t="s">
        <v>84</v>
      </c>
      <c r="E11" s="46">
        <v>216001</v>
      </c>
      <c r="F11" s="209" t="s">
        <v>90</v>
      </c>
      <c r="G11" s="64">
        <v>54.61</v>
      </c>
      <c r="H11" s="47"/>
      <c r="I11" s="47"/>
      <c r="J11" s="47"/>
      <c r="K11" s="47"/>
      <c r="L11" s="47"/>
      <c r="M11" s="47"/>
      <c r="N11" s="47"/>
      <c r="O11" s="47"/>
      <c r="P11" s="47">
        <v>3.69</v>
      </c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>
        <v>1.49</v>
      </c>
      <c r="AR11" s="47"/>
      <c r="AS11" s="47"/>
      <c r="AT11" s="47"/>
      <c r="AU11" s="47">
        <v>3.26</v>
      </c>
      <c r="AV11" s="47">
        <v>18.55</v>
      </c>
      <c r="AW11" s="47">
        <v>26.27</v>
      </c>
      <c r="AX11" s="47"/>
      <c r="AY11" s="47"/>
      <c r="AZ11" s="47"/>
      <c r="BA11" s="47"/>
      <c r="BB11" s="47">
        <v>1.36</v>
      </c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52"/>
    </row>
    <row r="12" ht="22.5" customHeight="1" x14ac:dyDescent="0.15" spans="1:110">
      <c r="A12" s="43"/>
      <c r="B12" s="207" t="s">
        <v>88</v>
      </c>
      <c r="C12" s="207" t="s">
        <v>89</v>
      </c>
      <c r="D12" s="207" t="s">
        <v>91</v>
      </c>
      <c r="E12" s="46">
        <v>216001</v>
      </c>
      <c r="F12" s="209" t="s">
        <v>92</v>
      </c>
      <c r="G12" s="64">
        <f>SUM(H12:DE12)</f>
        <v>4.27</v>
      </c>
      <c r="H12" s="47"/>
      <c r="I12" s="47"/>
      <c r="J12" s="47"/>
      <c r="K12" s="47"/>
      <c r="L12" s="47"/>
      <c r="M12" s="47"/>
      <c r="N12" s="47"/>
      <c r="O12" s="47"/>
      <c r="P12" s="47">
        <v>2.54</v>
      </c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>
        <v>1.73</v>
      </c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52"/>
    </row>
    <row r="13" ht="22.5" customHeight="1" x14ac:dyDescent="0.15" spans="1:110">
      <c r="A13" s="43"/>
      <c r="B13" s="207" t="s">
        <v>88</v>
      </c>
      <c r="C13" s="207" t="s">
        <v>89</v>
      </c>
      <c r="D13" s="207" t="s">
        <v>89</v>
      </c>
      <c r="E13" s="46">
        <v>216001</v>
      </c>
      <c r="F13" s="209" t="s">
        <v>93</v>
      </c>
      <c r="G13" s="64">
        <v>30.29</v>
      </c>
      <c r="H13" s="47"/>
      <c r="I13" s="47"/>
      <c r="J13" s="47"/>
      <c r="K13" s="47"/>
      <c r="L13" s="47"/>
      <c r="M13" s="47">
        <v>30.28</v>
      </c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52"/>
    </row>
    <row r="14" ht="22.5" customHeight="1" x14ac:dyDescent="0.15" spans="1:110">
      <c r="A14" s="43"/>
      <c r="B14" s="207" t="s">
        <v>88</v>
      </c>
      <c r="C14" s="207" t="s">
        <v>94</v>
      </c>
      <c r="D14" s="207" t="s">
        <v>84</v>
      </c>
      <c r="E14" s="46">
        <v>216001</v>
      </c>
      <c r="F14" s="209" t="s">
        <v>95</v>
      </c>
      <c r="G14" s="64">
        <f>SUM(H14:DE14)</f>
        <v>0.6</v>
      </c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>
        <v>0.6</v>
      </c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52"/>
    </row>
    <row r="15" ht="22.5" customHeight="1" x14ac:dyDescent="0.15" spans="1:110">
      <c r="A15" s="43"/>
      <c r="B15" s="207" t="s">
        <v>96</v>
      </c>
      <c r="C15" s="207" t="s">
        <v>91</v>
      </c>
      <c r="D15" s="207" t="s">
        <v>84</v>
      </c>
      <c r="E15" s="46">
        <v>216001</v>
      </c>
      <c r="F15" s="209" t="s">
        <v>97</v>
      </c>
      <c r="G15" s="64">
        <f>SUM(H15:DE15)</f>
        <v>40</v>
      </c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>
        <v>40</v>
      </c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52"/>
    </row>
  </sheetData>
  <mergeCells count="123">
    <mergeCell ref="B1:D1"/>
    <mergeCell ref="G1:DE1"/>
    <mergeCell ref="B2:DE2"/>
    <mergeCell ref="B3:F3"/>
    <mergeCell ref="H3:DE3"/>
    <mergeCell ref="B4:F4"/>
    <mergeCell ref="H4:T4"/>
    <mergeCell ref="U4:AU4"/>
    <mergeCell ref="AV4:BG4"/>
    <mergeCell ref="BI4:BL4"/>
    <mergeCell ref="BM4:BN4"/>
    <mergeCell ref="BO4:BZ4"/>
    <mergeCell ref="CA4:CP4"/>
    <mergeCell ref="CQ4:CR4"/>
    <mergeCell ref="CS4:CW4"/>
    <mergeCell ref="CX4:CZ4"/>
    <mergeCell ref="DA4:DE4"/>
    <mergeCell ref="B5:D5"/>
    <mergeCell ref="E5:E6"/>
    <mergeCell ref="F5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</mergeCells>
  <phoneticPr fontId="0" type="noConversion"/>
  <pageMargins left="0.7499062639521802" right="0.7499062639521802" top="0.2701051357224232" bottom="0.2701051357224232" header="0.0" footer="0.0"/>
  <pageSetup paperSize="9" orientation="landscape"/>
  <extLst>
    <ext uri="{2D9387EB-5337-4D45-933B-B4D357D02E09}">
      <gutter val="0.0" pos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J33"/>
  <sheetViews>
    <sheetView zoomScaleNormal="100" topLeftCell="A1" workbookViewId="0">
      <pane ySplit="6" topLeftCell="A21" activePane="bottomLeft" state="frozen"/>
      <selection activeCell="A3" activeCellId="0" sqref="A3:XFD33"/>
      <selection pane="bottomLeft" activeCell="A3" activeCellId="0" sqref="A3:XFD33"/>
    </sheetView>
  </sheetViews>
  <sheetFormatPr defaultRowHeight="14.25" defaultColWidth="10.000152587890625" x14ac:dyDescent="0.15"/>
  <cols>
    <col min="1" max="1" width="1.5" customWidth="1" style="2"/>
    <col min="2" max="3" width="6.125" customWidth="1" style="2"/>
    <col min="4" max="4" width="16.375" customWidth="1" style="2"/>
    <col min="5" max="5" width="41.0" customWidth="1" style="2"/>
    <col min="6" max="8" width="16.375" customWidth="1" style="2"/>
    <col min="9" max="9" width="1.5" customWidth="1" style="2"/>
    <col min="10" max="10" width="9.75" customWidth="1" style="2"/>
    <col min="11" max="16384" width="10.0" style="2"/>
  </cols>
  <sheetData>
    <row r="1" ht="16.35" customHeight="1" x14ac:dyDescent="0.15" spans="1:9">
      <c r="A1" s="35"/>
      <c r="B1" s="58" t="s">
        <v>267</v>
      </c>
      <c r="C1" s="35"/>
      <c r="D1" s="59"/>
      <c r="E1" s="59"/>
      <c r="F1" s="33"/>
      <c r="G1" s="33"/>
      <c r="I1" s="63"/>
    </row>
    <row r="2" ht="22.5" customHeight="1" x14ac:dyDescent="0.15" spans="1:9">
      <c r="A2" s="33"/>
      <c r="B2" s="347" t="s">
        <v>268</v>
      </c>
      <c r="C2" s="347"/>
      <c r="D2" s="347"/>
      <c r="E2" s="347"/>
      <c r="F2" s="347"/>
      <c r="G2" s="347"/>
      <c r="H2" s="347"/>
      <c r="I2" s="63"/>
    </row>
    <row r="3" ht="19.55" customHeight="1" x14ac:dyDescent="0.15" spans="1:9">
      <c r="A3" s="39"/>
      <c r="B3" s="348" t="s">
        <v>5</v>
      </c>
      <c r="C3" s="348"/>
      <c r="D3" s="348"/>
      <c r="E3" s="348"/>
      <c r="G3" s="39"/>
      <c r="H3" s="60" t="s">
        <v>6</v>
      </c>
      <c r="I3" s="63"/>
    </row>
    <row r="4" ht="24.4" customHeight="1" x14ac:dyDescent="0.15" spans="1:9">
      <c r="A4" s="41"/>
      <c r="B4" s="352" t="s">
        <v>9</v>
      </c>
      <c r="C4" s="352"/>
      <c r="D4" s="352"/>
      <c r="E4" s="352"/>
      <c r="F4" s="352" t="s">
        <v>74</v>
      </c>
      <c r="G4" s="352"/>
      <c r="H4" s="352"/>
      <c r="I4" s="63"/>
    </row>
    <row r="5" ht="24.4" customHeight="1" x14ac:dyDescent="0.15" spans="1:9">
      <c r="A5" s="41"/>
      <c r="B5" s="352" t="s">
        <v>78</v>
      </c>
      <c r="C5" s="352"/>
      <c r="D5" s="352" t="s">
        <v>69</v>
      </c>
      <c r="E5" s="352" t="s">
        <v>70</v>
      </c>
      <c r="F5" s="352" t="s">
        <v>58</v>
      </c>
      <c r="G5" s="352" t="s">
        <v>269</v>
      </c>
      <c r="H5" s="352" t="s">
        <v>270</v>
      </c>
      <c r="I5" s="63"/>
    </row>
    <row r="6" ht="24.4" customHeight="1" x14ac:dyDescent="0.15" spans="1:9">
      <c r="A6" s="36"/>
      <c r="B6" s="42" t="s">
        <v>79</v>
      </c>
      <c r="C6" s="42" t="s">
        <v>80</v>
      </c>
      <c r="D6" s="352"/>
      <c r="E6" s="352"/>
      <c r="F6" s="352"/>
      <c r="G6" s="352"/>
      <c r="H6" s="352"/>
      <c r="I6" s="63"/>
    </row>
    <row r="7" ht="22.5" customHeight="1" x14ac:dyDescent="0.15" spans="1:9">
      <c r="A7" s="41"/>
      <c r="B7" s="42"/>
      <c r="C7" s="42"/>
      <c r="D7" s="42"/>
      <c r="E7" s="42" t="s">
        <v>71</v>
      </c>
      <c r="F7" s="45">
        <f>F8</f>
        <v>514.8000000000001</v>
      </c>
      <c r="G7" s="45">
        <f>G8</f>
        <v>455.82000000000005</v>
      </c>
      <c r="H7" s="45">
        <f>H8</f>
        <v>58.98</v>
      </c>
      <c r="I7" s="63"/>
    </row>
    <row r="8" ht="22.5" customHeight="1" x14ac:dyDescent="0.15" spans="1:9">
      <c r="A8" s="41"/>
      <c r="B8" s="61"/>
      <c r="C8" s="61"/>
      <c r="D8" s="46">
        <v>216001</v>
      </c>
      <c r="E8" s="62" t="s">
        <v>0</v>
      </c>
      <c r="F8" s="47">
        <f>SUM(F9:F33)</f>
        <v>514.8000000000001</v>
      </c>
      <c r="G8" s="47">
        <f>SUM(G9:G33)</f>
        <v>455.82000000000005</v>
      </c>
      <c r="H8" s="47">
        <f>SUM(H9:H33)</f>
        <v>58.98</v>
      </c>
      <c r="I8" s="63"/>
    </row>
    <row r="9" ht="22.5" customHeight="1" x14ac:dyDescent="0.15" spans="1:9">
      <c r="A9" s="41"/>
      <c r="B9" s="61" t="s">
        <v>151</v>
      </c>
      <c r="C9" s="61" t="s">
        <v>84</v>
      </c>
      <c r="D9" s="46">
        <v>216001</v>
      </c>
      <c r="E9" s="62" t="s">
        <v>152</v>
      </c>
      <c r="F9" s="47">
        <f>G9+H9</f>
        <v>93.76</v>
      </c>
      <c r="G9" s="47">
        <v>93.76</v>
      </c>
      <c r="H9" s="47"/>
      <c r="I9" s="63"/>
    </row>
    <row r="10" ht="22.5" customHeight="1" x14ac:dyDescent="0.15" spans="1:9">
      <c r="A10" s="41"/>
      <c r="B10" s="61" t="s">
        <v>151</v>
      </c>
      <c r="C10" s="61" t="s">
        <v>91</v>
      </c>
      <c r="D10" s="46">
        <v>216001</v>
      </c>
      <c r="E10" s="62" t="s">
        <v>153</v>
      </c>
      <c r="F10" s="47">
        <f>G10+H10</f>
        <v>83.58</v>
      </c>
      <c r="G10" s="47">
        <v>83.58</v>
      </c>
      <c r="H10" s="47"/>
      <c r="I10" s="63"/>
    </row>
    <row r="11" ht="22.5" customHeight="1" x14ac:dyDescent="0.15" spans="1:9">
      <c r="A11" s="41"/>
      <c r="B11" s="61" t="s">
        <v>151</v>
      </c>
      <c r="C11" s="61" t="s">
        <v>154</v>
      </c>
      <c r="D11" s="46">
        <v>216001</v>
      </c>
      <c r="E11" s="62" t="s">
        <v>155</v>
      </c>
      <c r="F11" s="47">
        <f>G11+H11</f>
        <v>3.22</v>
      </c>
      <c r="G11" s="47">
        <v>3.22</v>
      </c>
      <c r="H11" s="47"/>
      <c r="I11" s="63"/>
    </row>
    <row r="12" ht="22.5" customHeight="1" x14ac:dyDescent="0.15" spans="1:9">
      <c r="A12" s="41"/>
      <c r="B12" s="61" t="s">
        <v>151</v>
      </c>
      <c r="C12" s="61" t="s">
        <v>156</v>
      </c>
      <c r="D12" s="46">
        <v>216001</v>
      </c>
      <c r="E12" s="62" t="s">
        <v>157</v>
      </c>
      <c r="F12" s="47">
        <f>G12+H12</f>
        <v>93.81</v>
      </c>
      <c r="G12" s="47">
        <v>93.81</v>
      </c>
      <c r="H12" s="47"/>
      <c r="I12" s="63"/>
    </row>
    <row r="13" ht="22.5" customHeight="1" x14ac:dyDescent="0.15" spans="1:9">
      <c r="A13" s="41"/>
      <c r="B13" s="61" t="s">
        <v>151</v>
      </c>
      <c r="C13" s="61" t="s">
        <v>94</v>
      </c>
      <c r="D13" s="46">
        <v>216001</v>
      </c>
      <c r="E13" s="62" t="s">
        <v>166</v>
      </c>
      <c r="F13" s="47">
        <f>G13+H13</f>
        <v>30.28</v>
      </c>
      <c r="G13" s="47">
        <v>30.28</v>
      </c>
      <c r="H13" s="47"/>
      <c r="I13" s="63"/>
    </row>
    <row r="14" ht="22.5" customHeight="1" x14ac:dyDescent="0.15" spans="1:9">
      <c r="A14" s="41"/>
      <c r="B14" s="61" t="s">
        <v>151</v>
      </c>
      <c r="C14" s="61" t="s">
        <v>158</v>
      </c>
      <c r="D14" s="46">
        <v>216001</v>
      </c>
      <c r="E14" s="62" t="s">
        <v>159</v>
      </c>
      <c r="F14" s="47">
        <f>G14+H14</f>
        <v>24.44</v>
      </c>
      <c r="G14" s="47">
        <v>24.44</v>
      </c>
      <c r="H14" s="47"/>
      <c r="I14" s="63"/>
    </row>
    <row r="15" ht="22.5" customHeight="1" x14ac:dyDescent="0.15" spans="1:9">
      <c r="A15" s="41"/>
      <c r="B15" s="61" t="s">
        <v>151</v>
      </c>
      <c r="C15" s="61" t="s">
        <v>164</v>
      </c>
      <c r="D15" s="46">
        <v>216001</v>
      </c>
      <c r="E15" s="62" t="s">
        <v>165</v>
      </c>
      <c r="F15" s="47">
        <f>G15+H15</f>
        <v>20.53</v>
      </c>
      <c r="G15" s="47">
        <f>6.23+14.3</f>
        <v>20.53</v>
      </c>
      <c r="H15" s="47"/>
      <c r="I15" s="63"/>
    </row>
    <row r="16" ht="22.5" customHeight="1" x14ac:dyDescent="0.15" spans="1:9">
      <c r="A16" s="41"/>
      <c r="B16" s="61" t="s">
        <v>151</v>
      </c>
      <c r="C16" s="61" t="s">
        <v>160</v>
      </c>
      <c r="D16" s="46">
        <v>216001</v>
      </c>
      <c r="E16" s="62" t="s">
        <v>161</v>
      </c>
      <c r="F16" s="47">
        <f>G16+H16</f>
        <v>3.55</v>
      </c>
      <c r="G16" s="47">
        <v>3.55</v>
      </c>
      <c r="H16" s="47"/>
      <c r="I16" s="63"/>
    </row>
    <row r="17" ht="22.5" customHeight="1" x14ac:dyDescent="0.15" spans="1:9">
      <c r="A17" s="41"/>
      <c r="B17" s="61" t="s">
        <v>151</v>
      </c>
      <c r="C17" s="61" t="s">
        <v>167</v>
      </c>
      <c r="D17" s="46">
        <v>216001</v>
      </c>
      <c r="E17" s="62" t="s">
        <v>168</v>
      </c>
      <c r="F17" s="47">
        <f>G17+H17</f>
        <v>40</v>
      </c>
      <c r="G17" s="47">
        <v>40</v>
      </c>
      <c r="H17" s="47"/>
      <c r="I17" s="63"/>
    </row>
    <row r="18" ht="22.5" customHeight="1" x14ac:dyDescent="0.15" spans="1:9">
      <c r="A18" s="41"/>
      <c r="B18" s="61" t="s">
        <v>151</v>
      </c>
      <c r="C18" s="61" t="s">
        <v>162</v>
      </c>
      <c r="D18" s="46">
        <v>216001</v>
      </c>
      <c r="E18" s="62" t="s">
        <v>163</v>
      </c>
      <c r="F18" s="47">
        <f>G18+H18</f>
        <v>15.87</v>
      </c>
      <c r="G18" s="47">
        <v>15.87</v>
      </c>
      <c r="H18" s="47"/>
      <c r="I18" s="63"/>
    </row>
    <row r="19" ht="22.5" customHeight="1" x14ac:dyDescent="0.15" spans="1:9">
      <c r="A19" s="41"/>
      <c r="B19" s="61" t="s">
        <v>170</v>
      </c>
      <c r="C19" s="61" t="s">
        <v>84</v>
      </c>
      <c r="D19" s="46">
        <v>216001</v>
      </c>
      <c r="E19" s="62" t="s">
        <v>171</v>
      </c>
      <c r="F19" s="47">
        <f>G19+H19</f>
        <v>6.16</v>
      </c>
      <c r="G19" s="47"/>
      <c r="H19" s="47">
        <v>6.16</v>
      </c>
      <c r="I19" s="63"/>
    </row>
    <row r="20" ht="22.5" customHeight="1" x14ac:dyDescent="0.15" spans="1:9">
      <c r="A20" s="41"/>
      <c r="B20" s="61" t="s">
        <v>170</v>
      </c>
      <c r="C20" s="61" t="s">
        <v>89</v>
      </c>
      <c r="D20" s="46">
        <v>216001</v>
      </c>
      <c r="E20" s="62" t="s">
        <v>172</v>
      </c>
      <c r="F20" s="47">
        <f>G20+H20</f>
        <v>0.61</v>
      </c>
      <c r="G20" s="47"/>
      <c r="H20" s="47">
        <v>0.61</v>
      </c>
      <c r="I20" s="63"/>
    </row>
    <row r="21" ht="22.5" customHeight="1" x14ac:dyDescent="0.15" spans="1:9">
      <c r="A21" s="41"/>
      <c r="B21" s="61" t="s">
        <v>170</v>
      </c>
      <c r="C21" s="61" t="s">
        <v>173</v>
      </c>
      <c r="D21" s="46">
        <v>216001</v>
      </c>
      <c r="E21" s="62" t="s">
        <v>174</v>
      </c>
      <c r="F21" s="47">
        <f>G21+H21</f>
        <v>1.53</v>
      </c>
      <c r="G21" s="47"/>
      <c r="H21" s="47">
        <v>1.53</v>
      </c>
      <c r="I21" s="63"/>
    </row>
    <row r="22" ht="22.5" customHeight="1" x14ac:dyDescent="0.15" spans="1:9">
      <c r="A22" s="41"/>
      <c r="B22" s="61" t="s">
        <v>170</v>
      </c>
      <c r="C22" s="61" t="s">
        <v>156</v>
      </c>
      <c r="D22" s="46">
        <v>216001</v>
      </c>
      <c r="E22" s="62" t="s">
        <v>175</v>
      </c>
      <c r="F22" s="47">
        <f>G22+H22</f>
        <v>2.28</v>
      </c>
      <c r="G22" s="47"/>
      <c r="H22" s="47">
        <v>2.28</v>
      </c>
      <c r="I22" s="63"/>
    </row>
    <row r="23" ht="22.5" customHeight="1" x14ac:dyDescent="0.15" spans="1:9">
      <c r="A23" s="41"/>
      <c r="B23" s="61" t="s">
        <v>170</v>
      </c>
      <c r="C23" s="61" t="s">
        <v>164</v>
      </c>
      <c r="D23" s="46">
        <v>216001</v>
      </c>
      <c r="E23" s="62" t="s">
        <v>176</v>
      </c>
      <c r="F23" s="47">
        <f>G23+H23</f>
        <v>18.36</v>
      </c>
      <c r="G23" s="47"/>
      <c r="H23" s="47">
        <v>18.36</v>
      </c>
      <c r="I23" s="63"/>
    </row>
    <row r="24" ht="22.5" customHeight="1" x14ac:dyDescent="0.15" spans="1:9">
      <c r="A24" s="41"/>
      <c r="B24" s="61" t="s">
        <v>170</v>
      </c>
      <c r="C24" s="61" t="s">
        <v>177</v>
      </c>
      <c r="D24" s="46">
        <v>216001</v>
      </c>
      <c r="E24" s="62" t="s">
        <v>178</v>
      </c>
      <c r="F24" s="47">
        <f>G24+H24</f>
        <v>1.76</v>
      </c>
      <c r="G24" s="47"/>
      <c r="H24" s="47">
        <v>1.76</v>
      </c>
      <c r="I24" s="63"/>
    </row>
    <row r="25" ht="22.5" customHeight="1" x14ac:dyDescent="0.15" spans="1:9">
      <c r="A25" s="41"/>
      <c r="B25" s="61" t="s">
        <v>170</v>
      </c>
      <c r="C25" s="61" t="s">
        <v>179</v>
      </c>
      <c r="D25" s="46">
        <v>216001</v>
      </c>
      <c r="E25" s="62" t="s">
        <v>180</v>
      </c>
      <c r="F25" s="47">
        <f>G25+H25</f>
        <v>5.48</v>
      </c>
      <c r="G25" s="47"/>
      <c r="H25" s="47">
        <v>5.48</v>
      </c>
      <c r="I25" s="63"/>
    </row>
    <row r="26" ht="22.5" customHeight="1" x14ac:dyDescent="0.15" spans="1:9">
      <c r="A26" s="41"/>
      <c r="B26" s="61" t="s">
        <v>170</v>
      </c>
      <c r="C26" s="61" t="s">
        <v>83</v>
      </c>
      <c r="D26" s="46">
        <v>216001</v>
      </c>
      <c r="E26" s="62" t="s">
        <v>181</v>
      </c>
      <c r="F26" s="47">
        <f>G26+H26</f>
        <v>4.31</v>
      </c>
      <c r="G26" s="47"/>
      <c r="H26" s="47">
        <f>1.49+2.82</f>
        <v>4.31</v>
      </c>
      <c r="I26" s="63"/>
    </row>
    <row r="27" ht="22.5" customHeight="1" x14ac:dyDescent="0.15" spans="1:9">
      <c r="A27" s="41"/>
      <c r="B27" s="61" t="s">
        <v>170</v>
      </c>
      <c r="C27" s="61" t="s">
        <v>182</v>
      </c>
      <c r="D27" s="46">
        <v>216001</v>
      </c>
      <c r="E27" s="62" t="s">
        <v>183</v>
      </c>
      <c r="F27" s="47">
        <f>G27+H27</f>
        <v>1.62</v>
      </c>
      <c r="G27" s="47"/>
      <c r="H27" s="47">
        <v>1.62</v>
      </c>
      <c r="I27" s="63"/>
    </row>
    <row r="28" ht="22.5" customHeight="1" x14ac:dyDescent="0.15" spans="1:9">
      <c r="A28" s="41"/>
      <c r="B28" s="61" t="s">
        <v>170</v>
      </c>
      <c r="C28" s="61" t="s">
        <v>184</v>
      </c>
      <c r="D28" s="46">
        <v>216001</v>
      </c>
      <c r="E28" s="62" t="s">
        <v>185</v>
      </c>
      <c r="F28" s="47">
        <f>G28+H28</f>
        <v>8.16</v>
      </c>
      <c r="G28" s="47"/>
      <c r="H28" s="47">
        <v>8.16</v>
      </c>
      <c r="I28" s="63"/>
    </row>
    <row r="29" ht="22.5" customHeight="1" x14ac:dyDescent="0.15" spans="1:9">
      <c r="A29" s="41"/>
      <c r="B29" s="61" t="s">
        <v>170</v>
      </c>
      <c r="C29" s="61" t="s">
        <v>162</v>
      </c>
      <c r="D29" s="46">
        <v>216001</v>
      </c>
      <c r="E29" s="62" t="s">
        <v>186</v>
      </c>
      <c r="F29" s="47">
        <f>G29+H29</f>
        <v>8.71</v>
      </c>
      <c r="G29" s="47"/>
      <c r="H29" s="47">
        <f>4.99+3.72</f>
        <v>8.71</v>
      </c>
      <c r="I29" s="63"/>
    </row>
    <row r="30" ht="22.5" customHeight="1" x14ac:dyDescent="0.15" spans="1:9">
      <c r="A30" s="41"/>
      <c r="B30" s="61" t="s">
        <v>188</v>
      </c>
      <c r="C30" s="61" t="s">
        <v>84</v>
      </c>
      <c r="D30" s="46">
        <v>216001</v>
      </c>
      <c r="E30" s="62" t="s">
        <v>189</v>
      </c>
      <c r="F30" s="47">
        <f>G30+H30</f>
        <v>18.55</v>
      </c>
      <c r="G30" s="47">
        <v>18.55</v>
      </c>
      <c r="H30" s="47"/>
      <c r="I30" s="63"/>
    </row>
    <row r="31" ht="22.5" customHeight="1" x14ac:dyDescent="0.15" spans="1:9">
      <c r="A31" s="41"/>
      <c r="B31" s="61" t="s">
        <v>188</v>
      </c>
      <c r="C31" s="61" t="s">
        <v>91</v>
      </c>
      <c r="D31" s="46">
        <v>216001</v>
      </c>
      <c r="E31" s="62" t="s">
        <v>190</v>
      </c>
      <c r="F31" s="47">
        <f>G31+H31</f>
        <v>26.27</v>
      </c>
      <c r="G31" s="47">
        <v>26.27</v>
      </c>
      <c r="H31" s="47"/>
      <c r="I31" s="63"/>
    </row>
    <row r="32" ht="22.5" customHeight="1" x14ac:dyDescent="0.15" spans="1:9">
      <c r="A32" s="41"/>
      <c r="B32" s="61" t="s">
        <v>188</v>
      </c>
      <c r="C32" s="61" t="s">
        <v>89</v>
      </c>
      <c r="D32" s="46">
        <v>216001</v>
      </c>
      <c r="E32" s="62" t="s">
        <v>191</v>
      </c>
      <c r="F32" s="47">
        <f>G32+H32</f>
        <v>0.6</v>
      </c>
      <c r="G32" s="47">
        <v>0.6</v>
      </c>
      <c r="H32" s="47"/>
      <c r="I32" s="63"/>
    </row>
    <row r="33" ht="22.5" customHeight="1" x14ac:dyDescent="0.15" spans="1:9">
      <c r="A33" s="41"/>
      <c r="B33" s="61" t="s">
        <v>188</v>
      </c>
      <c r="C33" s="61" t="s">
        <v>156</v>
      </c>
      <c r="D33" s="46">
        <v>216001</v>
      </c>
      <c r="E33" s="62" t="s">
        <v>192</v>
      </c>
      <c r="F33" s="47">
        <f>G33+H33</f>
        <v>1.36</v>
      </c>
      <c r="G33" s="47">
        <v>1.36</v>
      </c>
      <c r="H33" s="47"/>
      <c r="I33" s="63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honeticPr fontId="0" type="noConversion"/>
  <printOptions horizontalCentered="1"/>
  <pageMargins left="0.7512949583098645" right="0.7512949583098645" top="0.27149383008010747" bottom="0.27149383008010747" header="0.0" footer="0.0"/>
  <pageSetup paperSize="9" orientation="landscape"/>
  <extLst>
    <ext uri="{2D9387EB-5337-4D45-933B-B4D357D02E09}">
      <gutter val="0.0" pos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J9"/>
  <sheetViews>
    <sheetView zoomScaleNormal="100" topLeftCell="A1" workbookViewId="0">
      <pane ySplit="5" topLeftCell="A6" activePane="bottomLeft" state="frozen"/>
      <selection activeCell="F27" activeCellId="0" sqref="F27"/>
      <selection pane="bottomLeft" activeCell="F27" activeCellId="0" sqref="F27"/>
    </sheetView>
  </sheetViews>
  <sheetFormatPr defaultRowHeight="14.25" defaultColWidth="10.000152587890625" x14ac:dyDescent="0.15"/>
  <cols>
    <col min="1" max="1" width="1.5" customWidth="1" style="2"/>
    <col min="2" max="4" width="6.125" customWidth="1" style="2"/>
    <col min="5" max="5" width="13.375" customWidth="1" style="2"/>
    <col min="6" max="6" width="41.0" customWidth="1" style="2"/>
    <col min="7" max="7" width="16.375" customWidth="1" style="2"/>
    <col min="8" max="8" width="1.5" customWidth="1" style="2"/>
    <col min="9" max="10" width="9.75" customWidth="1" style="2"/>
    <col min="11" max="16384" width="10.0" style="2"/>
  </cols>
  <sheetData>
    <row r="1" ht="16.35" customHeight="1" x14ac:dyDescent="0.15" spans="1:8">
      <c r="A1" s="33"/>
      <c r="B1" s="34" t="s">
        <v>271</v>
      </c>
      <c r="C1" s="35"/>
      <c r="D1" s="35"/>
      <c r="E1" s="36"/>
      <c r="F1" s="36"/>
      <c r="H1" s="41"/>
    </row>
    <row r="2" ht="22.5" customHeight="1" x14ac:dyDescent="0.15" spans="1:8">
      <c r="A2" s="33"/>
      <c r="B2" s="347" t="s">
        <v>272</v>
      </c>
      <c r="C2" s="347"/>
      <c r="D2" s="347"/>
      <c r="E2" s="347"/>
      <c r="F2" s="347"/>
      <c r="G2" s="347"/>
      <c r="H2" s="41" t="s">
        <v>3</v>
      </c>
    </row>
    <row r="3" ht="19.55" customHeight="1" x14ac:dyDescent="0.15" spans="1:8">
      <c r="A3" s="39"/>
      <c r="B3" s="348" t="s">
        <v>5</v>
      </c>
      <c r="C3" s="348"/>
      <c r="D3" s="348"/>
      <c r="E3" s="348"/>
      <c r="F3" s="348"/>
      <c r="G3" s="50" t="s">
        <v>6</v>
      </c>
      <c r="H3" s="51"/>
    </row>
    <row r="4" ht="24.4" customHeight="1" x14ac:dyDescent="0.15" spans="1:8">
      <c r="A4" s="43"/>
      <c r="B4" s="352" t="s">
        <v>78</v>
      </c>
      <c r="C4" s="352"/>
      <c r="D4" s="352"/>
      <c r="E4" s="352" t="s">
        <v>69</v>
      </c>
      <c r="F4" s="352" t="s">
        <v>273</v>
      </c>
      <c r="G4" s="352" t="s">
        <v>274</v>
      </c>
      <c r="H4" s="52"/>
    </row>
    <row r="5" ht="24.4" customHeight="1" x14ac:dyDescent="0.15" spans="1:8">
      <c r="A5" s="43"/>
      <c r="B5" s="42" t="s">
        <v>79</v>
      </c>
      <c r="C5" s="42" t="s">
        <v>80</v>
      </c>
      <c r="D5" s="42" t="s">
        <v>81</v>
      </c>
      <c r="E5" s="352"/>
      <c r="F5" s="352"/>
      <c r="G5" s="352"/>
      <c r="H5" s="53"/>
    </row>
    <row r="6" ht="22.5" customHeight="1" x14ac:dyDescent="0.15" spans="1:8">
      <c r="A6" s="44"/>
      <c r="B6" s="42"/>
      <c r="C6" s="42"/>
      <c r="D6" s="42"/>
      <c r="E6" s="42"/>
      <c r="F6" s="42" t="s">
        <v>71</v>
      </c>
      <c r="G6" s="45"/>
      <c r="H6" s="54"/>
    </row>
    <row r="7" ht="22.5" customHeight="1" x14ac:dyDescent="0.15" spans="1:8">
      <c r="A7" s="43"/>
      <c r="B7" s="46"/>
      <c r="C7" s="46"/>
      <c r="D7" s="46"/>
      <c r="E7" s="46">
        <v>216001</v>
      </c>
      <c r="F7" s="62" t="s">
        <v>0</v>
      </c>
      <c r="G7" s="47">
        <v>0</v>
      </c>
      <c r="H7" s="52"/>
    </row>
    <row r="8" ht="22.5" customHeight="1" x14ac:dyDescent="0.15" spans="1:8">
      <c r="A8" s="43"/>
      <c r="B8" s="46"/>
      <c r="C8" s="46"/>
      <c r="D8" s="46"/>
      <c r="E8" s="46"/>
      <c r="F8" s="46" t="s">
        <v>275</v>
      </c>
      <c r="G8" s="47"/>
      <c r="H8" s="52"/>
    </row>
    <row r="9" ht="9.75" customHeight="1" x14ac:dyDescent="0.15" spans="1:8">
      <c r="A9" s="48"/>
      <c r="B9" s="49"/>
      <c r="C9" s="49"/>
      <c r="D9" s="49"/>
      <c r="E9" s="49"/>
      <c r="F9" s="48"/>
      <c r="G9" s="48"/>
      <c r="H9" s="55"/>
    </row>
  </sheetData>
  <mergeCells count="6">
    <mergeCell ref="B2:G2"/>
    <mergeCell ref="B3:F3"/>
    <mergeCell ref="B4:D4"/>
    <mergeCell ref="E4:E5"/>
    <mergeCell ref="F4:F5"/>
    <mergeCell ref="G4:G5"/>
  </mergeCells>
  <phoneticPr fontId="0" type="noConversion"/>
  <printOptions horizontalCentered="1"/>
  <pageMargins left="0.7512949583098645" right="0.7512949583098645" top="0.27149383008010747" bottom="0.27149383008010747" header="0.0" footer="0.0"/>
  <pageSetup paperSize="9" scale="95" fitToHeight="0"/>
  <extLst>
    <ext uri="{2D9387EB-5337-4D45-933B-B4D357D02E09}">
      <gutter val="0.0" pos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K10"/>
  <sheetViews>
    <sheetView zoomScaleNormal="100" topLeftCell="A1" workbookViewId="0">
      <pane ySplit="6" topLeftCell="A7" activePane="bottomLeft" state="frozen"/>
      <selection activeCell="A3" activeCellId="0" sqref="A3:XFD9"/>
      <selection pane="bottomLeft" activeCell="A3" activeCellId="0" sqref="A3:XFD9"/>
    </sheetView>
  </sheetViews>
  <sheetFormatPr defaultRowHeight="14.25" defaultColWidth="10.000152587890625" x14ac:dyDescent="0.15"/>
  <cols>
    <col min="1" max="1" width="1.5" customWidth="1" style="2"/>
    <col min="2" max="2" width="13.375" customWidth="1" style="2"/>
    <col min="3" max="3" width="41.0" customWidth="1" style="2"/>
    <col min="4" max="9" width="16.375" customWidth="1" style="2"/>
    <col min="10" max="10" width="1.5" customWidth="1" style="2"/>
    <col min="11" max="11" width="9.75" customWidth="1" style="2"/>
    <col min="12" max="16384" width="10.0" style="2"/>
  </cols>
  <sheetData>
    <row r="1" ht="16.35" customHeight="1" x14ac:dyDescent="0.15" spans="1:10">
      <c r="A1" s="33"/>
      <c r="B1" s="56" t="s">
        <v>276</v>
      </c>
      <c r="C1" s="36"/>
      <c r="D1" s="37"/>
      <c r="E1" s="37"/>
      <c r="F1" s="37"/>
      <c r="G1" s="37"/>
      <c r="H1" s="37"/>
      <c r="J1" s="41"/>
    </row>
    <row r="2" ht="22.5" customHeight="1" x14ac:dyDescent="0.15" spans="1:10">
      <c r="A2" s="33"/>
      <c r="B2" s="347" t="s">
        <v>277</v>
      </c>
      <c r="C2" s="347"/>
      <c r="D2" s="347"/>
      <c r="E2" s="347"/>
      <c r="F2" s="347"/>
      <c r="G2" s="347"/>
      <c r="H2" s="347"/>
      <c r="I2" s="347"/>
      <c r="J2" s="41" t="s">
        <v>3</v>
      </c>
    </row>
    <row r="3" ht="19.55" customHeight="1" x14ac:dyDescent="0.15" spans="1:10">
      <c r="A3" s="39"/>
      <c r="B3" s="348" t="s">
        <v>5</v>
      </c>
      <c r="C3" s="348"/>
      <c r="D3" s="50"/>
      <c r="E3" s="50"/>
      <c r="F3" s="50"/>
      <c r="G3" s="50"/>
      <c r="H3" s="50"/>
      <c r="I3" s="50" t="s">
        <v>6</v>
      </c>
      <c r="J3" s="51"/>
    </row>
    <row r="4" ht="24.4" customHeight="1" x14ac:dyDescent="0.15" spans="1:10">
      <c r="A4" s="41"/>
      <c r="B4" s="352" t="s">
        <v>278</v>
      </c>
      <c r="C4" s="352" t="s">
        <v>70</v>
      </c>
      <c r="D4" s="352" t="s">
        <v>279</v>
      </c>
      <c r="E4" s="352"/>
      <c r="F4" s="352"/>
      <c r="G4" s="352"/>
      <c r="H4" s="352"/>
      <c r="I4" s="352"/>
      <c r="J4" s="52"/>
    </row>
    <row r="5" ht="24.4" customHeight="1" x14ac:dyDescent="0.15" spans="1:10">
      <c r="A5" s="43"/>
      <c r="B5" s="352"/>
      <c r="C5" s="352"/>
      <c r="D5" s="352" t="s">
        <v>58</v>
      </c>
      <c r="E5" s="349" t="s">
        <v>212</v>
      </c>
      <c r="F5" s="352" t="s">
        <v>280</v>
      </c>
      <c r="G5" s="352"/>
      <c r="H5" s="352"/>
      <c r="I5" s="352" t="s">
        <v>178</v>
      </c>
      <c r="J5" s="52"/>
    </row>
    <row r="6" ht="24.4" customHeight="1" x14ac:dyDescent="0.15" spans="1:10">
      <c r="A6" s="43"/>
      <c r="B6" s="352"/>
      <c r="C6" s="352"/>
      <c r="D6" s="352"/>
      <c r="E6" s="349"/>
      <c r="F6" s="42" t="s">
        <v>149</v>
      </c>
      <c r="G6" s="42" t="s">
        <v>281</v>
      </c>
      <c r="H6" s="42" t="s">
        <v>282</v>
      </c>
      <c r="I6" s="352"/>
      <c r="J6" s="53"/>
    </row>
    <row r="7" ht="22.5" customHeight="1" x14ac:dyDescent="0.15" spans="1:10">
      <c r="A7" s="44"/>
      <c r="B7" s="42"/>
      <c r="C7" s="42" t="s">
        <v>71</v>
      </c>
      <c r="D7" s="45">
        <f>D8</f>
        <v>3.375</v>
      </c>
      <c r="E7" s="45">
        <f>E8</f>
        <v>0</v>
      </c>
      <c r="F7" s="45">
        <f>F8</f>
        <v>1.62</v>
      </c>
      <c r="G7" s="45">
        <f>G8</f>
        <v>0</v>
      </c>
      <c r="H7" s="45">
        <f>H8</f>
        <v>1.62</v>
      </c>
      <c r="I7" s="45">
        <f>I8</f>
        <v>1.755</v>
      </c>
      <c r="J7" s="54"/>
    </row>
    <row r="8" ht="22.5" customHeight="1" x14ac:dyDescent="0.15" spans="1:10">
      <c r="A8" s="43"/>
      <c r="B8" s="46">
        <v>216001</v>
      </c>
      <c r="C8" s="46" t="s">
        <v>0</v>
      </c>
      <c r="D8" s="47">
        <f>D9</f>
        <v>3.375</v>
      </c>
      <c r="E8" s="47">
        <f>E9</f>
        <v>0</v>
      </c>
      <c r="F8" s="47">
        <f>F9</f>
        <v>1.62</v>
      </c>
      <c r="G8" s="47">
        <f>G9</f>
        <v>0</v>
      </c>
      <c r="H8" s="47">
        <f>H9</f>
        <v>1.62</v>
      </c>
      <c r="I8" s="47">
        <f>I9</f>
        <v>1.755</v>
      </c>
      <c r="J8" s="52"/>
    </row>
    <row r="9" ht="22.5" customHeight="1" x14ac:dyDescent="0.15" spans="1:10">
      <c r="A9" s="43"/>
      <c r="B9" s="46"/>
      <c r="C9" s="46"/>
      <c r="D9" s="261">
        <f>E9+F9+I9</f>
        <v>3.375</v>
      </c>
      <c r="E9" s="259">
        <v>0</v>
      </c>
      <c r="F9" s="257">
        <f>G9+H9</f>
        <v>1.62</v>
      </c>
      <c r="G9" s="255">
        <v>0</v>
      </c>
      <c r="H9" s="253">
        <v>1.62</v>
      </c>
      <c r="I9" s="251">
        <v>1.755</v>
      </c>
      <c r="J9" s="52"/>
    </row>
    <row r="10" ht="9.75" customHeight="1" x14ac:dyDescent="0.15" spans="1:10">
      <c r="A10" s="48"/>
      <c r="B10" s="48"/>
      <c r="C10" s="48"/>
      <c r="D10" s="48"/>
      <c r="E10" s="48"/>
      <c r="F10" s="48"/>
      <c r="G10" s="48"/>
      <c r="H10" s="48"/>
      <c r="I10" s="48"/>
      <c r="J10" s="5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0" type="noConversion"/>
  <pageMargins left="0.7499062639521802" right="0.7499062639521802" top="0.2701051357224232" bottom="0.2701051357224232" header="0.0" footer="0.0"/>
  <pageSetup paperSize="9" scale="85" orientation="landscape" fitToHeight="0"/>
  <extLst>
    <ext uri="{2D9387EB-5337-4D45-933B-B4D357D02E09}">
      <gutter val="0.0" pos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L10"/>
  <sheetViews>
    <sheetView zoomScaleNormal="100" topLeftCell="A1" workbookViewId="0">
      <pane ySplit="6" topLeftCell="A7" activePane="bottomLeft" state="frozen"/>
      <selection activeCell="A3" activeCellId="0" sqref="A3:XFD9"/>
      <selection pane="bottomLeft" activeCell="A3" activeCellId="0" sqref="A3:XFD9"/>
    </sheetView>
  </sheetViews>
  <sheetFormatPr defaultRowHeight="14.25" defaultColWidth="10.000152587890625" x14ac:dyDescent="0.15"/>
  <cols>
    <col min="1" max="1" width="1.5" customWidth="1" style="2"/>
    <col min="2" max="4" width="6.125" customWidth="1" style="2"/>
    <col min="5" max="5" width="13.375" customWidth="1" style="2"/>
    <col min="6" max="6" width="41.0" customWidth="1" style="2"/>
    <col min="7" max="9" width="16.375" customWidth="1" style="2"/>
    <col min="10" max="10" width="1.5" customWidth="1" style="2"/>
    <col min="11" max="12" width="9.75" customWidth="1" style="2"/>
    <col min="13" max="16384" width="10.0" style="2"/>
  </cols>
  <sheetData>
    <row r="1" ht="16.35" customHeight="1" x14ac:dyDescent="0.15" spans="1:10">
      <c r="A1" s="33"/>
      <c r="B1" s="34" t="s">
        <v>283</v>
      </c>
      <c r="C1" s="35"/>
      <c r="D1" s="35"/>
      <c r="E1" s="36"/>
      <c r="F1" s="36"/>
      <c r="G1" s="37"/>
      <c r="H1" s="37"/>
      <c r="J1" s="41"/>
    </row>
    <row r="2" ht="22.5" customHeight="1" x14ac:dyDescent="0.15" spans="1:10">
      <c r="A2" s="33"/>
      <c r="B2" s="347" t="s">
        <v>284</v>
      </c>
      <c r="C2" s="347"/>
      <c r="D2" s="347"/>
      <c r="E2" s="347"/>
      <c r="F2" s="347"/>
      <c r="G2" s="347"/>
      <c r="H2" s="347"/>
      <c r="I2" s="347"/>
      <c r="J2" s="41" t="s">
        <v>3</v>
      </c>
    </row>
    <row r="3" ht="19.55" customHeight="1" x14ac:dyDescent="0.15" spans="1:10">
      <c r="A3" s="39"/>
      <c r="B3" s="348" t="s">
        <v>5</v>
      </c>
      <c r="C3" s="348"/>
      <c r="D3" s="348"/>
      <c r="E3" s="348"/>
      <c r="F3" s="348"/>
      <c r="G3" s="39"/>
      <c r="H3" s="39"/>
      <c r="I3" s="50" t="s">
        <v>6</v>
      </c>
      <c r="J3" s="51"/>
    </row>
    <row r="4" ht="24.4" customHeight="1" x14ac:dyDescent="0.15" spans="1:10">
      <c r="A4" s="41"/>
      <c r="B4" s="352" t="s">
        <v>9</v>
      </c>
      <c r="C4" s="352"/>
      <c r="D4" s="352"/>
      <c r="E4" s="352"/>
      <c r="F4" s="352"/>
      <c r="G4" s="352" t="s">
        <v>285</v>
      </c>
      <c r="H4" s="352"/>
      <c r="I4" s="352"/>
      <c r="J4" s="52"/>
    </row>
    <row r="5" ht="24.4" customHeight="1" x14ac:dyDescent="0.15" spans="1:10">
      <c r="A5" s="43"/>
      <c r="B5" s="352" t="s">
        <v>78</v>
      </c>
      <c r="C5" s="352"/>
      <c r="D5" s="352"/>
      <c r="E5" s="352" t="s">
        <v>69</v>
      </c>
      <c r="F5" s="352" t="s">
        <v>70</v>
      </c>
      <c r="G5" s="352" t="s">
        <v>58</v>
      </c>
      <c r="H5" s="352" t="s">
        <v>74</v>
      </c>
      <c r="I5" s="352" t="s">
        <v>75</v>
      </c>
      <c r="J5" s="52"/>
    </row>
    <row r="6" ht="24.4" customHeight="1" x14ac:dyDescent="0.15" spans="1:10">
      <c r="A6" s="43"/>
      <c r="B6" s="42" t="s">
        <v>79</v>
      </c>
      <c r="C6" s="42" t="s">
        <v>80</v>
      </c>
      <c r="D6" s="42" t="s">
        <v>81</v>
      </c>
      <c r="E6" s="352"/>
      <c r="F6" s="352"/>
      <c r="G6" s="352"/>
      <c r="H6" s="352"/>
      <c r="I6" s="352"/>
      <c r="J6" s="53"/>
    </row>
    <row r="7" ht="22.5" customHeight="1" x14ac:dyDescent="0.15" spans="1:10">
      <c r="A7" s="44"/>
      <c r="B7" s="42"/>
      <c r="C7" s="42"/>
      <c r="D7" s="42"/>
      <c r="E7" s="42"/>
      <c r="F7" s="42" t="s">
        <v>71</v>
      </c>
      <c r="G7" s="45">
        <v>0</v>
      </c>
      <c r="H7" s="45"/>
      <c r="I7" s="45"/>
      <c r="J7" s="54"/>
    </row>
    <row r="8" ht="22.5" customHeight="1" x14ac:dyDescent="0.15" spans="1:10">
      <c r="A8" s="43"/>
      <c r="B8" s="46"/>
      <c r="C8" s="46"/>
      <c r="D8" s="46"/>
      <c r="E8" s="46">
        <v>216001</v>
      </c>
      <c r="F8" s="46" t="s">
        <v>0</v>
      </c>
      <c r="G8" s="47">
        <v>0</v>
      </c>
      <c r="H8" s="47"/>
      <c r="I8" s="47"/>
      <c r="J8" s="52"/>
    </row>
    <row r="9" ht="22.5" customHeight="1" x14ac:dyDescent="0.15" spans="1:10">
      <c r="A9" s="43"/>
      <c r="B9" s="46"/>
      <c r="C9" s="46"/>
      <c r="D9" s="46"/>
      <c r="E9" s="46"/>
      <c r="F9" s="46" t="s">
        <v>275</v>
      </c>
      <c r="G9" s="47"/>
      <c r="H9" s="47"/>
      <c r="I9" s="47"/>
      <c r="J9" s="52"/>
    </row>
    <row r="10" ht="9.75" customHeight="1" x14ac:dyDescent="0.15" spans="1:10">
      <c r="A10" s="48"/>
      <c r="B10" s="49"/>
      <c r="C10" s="49"/>
      <c r="D10" s="49"/>
      <c r="E10" s="49"/>
      <c r="F10" s="48"/>
      <c r="G10" s="48"/>
      <c r="H10" s="48"/>
      <c r="I10" s="48"/>
      <c r="J10" s="55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0" type="noConversion"/>
  <printOptions horizontalCentered="1"/>
  <pageMargins left="0.7512949583098645" right="0.7512949583098645" top="0.27149383008010747" bottom="0.27149383008010747" header="0.0" footer="0.0"/>
  <pageSetup paperSize="9" orientation="landscape" fitToHeight="0"/>
  <extLst>
    <ext uri="{2D9387EB-5337-4D45-933B-B4D357D02E09}">
      <gutter val="0.0" pos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K10"/>
  <sheetViews>
    <sheetView zoomScaleNormal="100" topLeftCell="A1" workbookViewId="0">
      <pane ySplit="6" topLeftCell="A7" activePane="bottomLeft" state="frozen"/>
      <selection activeCell="A3" activeCellId="0" sqref="A3:XFD9"/>
      <selection pane="bottomLeft" activeCell="A3" activeCellId="0" sqref="A3:XFD9"/>
    </sheetView>
  </sheetViews>
  <sheetFormatPr defaultRowHeight="14.25" defaultColWidth="10.000152587890625" x14ac:dyDescent="0.15"/>
  <cols>
    <col min="1" max="1" width="1.5" customWidth="1" style="2"/>
    <col min="2" max="2" width="13.375" customWidth="1" style="2"/>
    <col min="3" max="3" width="41.0" customWidth="1" style="2"/>
    <col min="4" max="9" width="16.375" customWidth="1" style="2"/>
    <col min="10" max="10" width="1.5" customWidth="1" style="2"/>
    <col min="11" max="11" width="9.75" customWidth="1" style="2"/>
    <col min="12" max="16384" width="10.0" style="2"/>
  </cols>
  <sheetData>
    <row r="1" ht="16.35" customHeight="1" x14ac:dyDescent="0.15" spans="1:10">
      <c r="A1" s="33"/>
      <c r="B1" s="56" t="s">
        <v>286</v>
      </c>
      <c r="C1" s="36"/>
      <c r="D1" s="37"/>
      <c r="E1" s="37"/>
      <c r="F1" s="37"/>
      <c r="G1" s="37"/>
      <c r="H1" s="37"/>
      <c r="J1" s="41"/>
    </row>
    <row r="2" ht="22.5" customHeight="1" x14ac:dyDescent="0.15" spans="1:10">
      <c r="A2" s="33"/>
      <c r="B2" s="347" t="s">
        <v>287</v>
      </c>
      <c r="C2" s="347"/>
      <c r="D2" s="347"/>
      <c r="E2" s="347"/>
      <c r="F2" s="347"/>
      <c r="G2" s="347"/>
      <c r="H2" s="347"/>
      <c r="I2" s="347"/>
      <c r="J2" s="41" t="s">
        <v>3</v>
      </c>
    </row>
    <row r="3" ht="19.55" customHeight="1" x14ac:dyDescent="0.15" spans="1:10">
      <c r="A3" s="39"/>
      <c r="B3" s="348" t="s">
        <v>5</v>
      </c>
      <c r="C3" s="348"/>
      <c r="D3" s="50"/>
      <c r="E3" s="50"/>
      <c r="F3" s="50"/>
      <c r="G3" s="50"/>
      <c r="H3" s="50"/>
      <c r="I3" s="50" t="s">
        <v>6</v>
      </c>
      <c r="J3" s="51"/>
    </row>
    <row r="4" ht="24.4" customHeight="1" x14ac:dyDescent="0.15" spans="1:10">
      <c r="A4" s="41"/>
      <c r="B4" s="352" t="s">
        <v>278</v>
      </c>
      <c r="C4" s="352" t="s">
        <v>70</v>
      </c>
      <c r="D4" s="352" t="s">
        <v>279</v>
      </c>
      <c r="E4" s="352"/>
      <c r="F4" s="352"/>
      <c r="G4" s="352"/>
      <c r="H4" s="352"/>
      <c r="I4" s="352"/>
      <c r="J4" s="52"/>
    </row>
    <row r="5" ht="24.4" customHeight="1" x14ac:dyDescent="0.15" spans="1:10">
      <c r="A5" s="43"/>
      <c r="B5" s="352"/>
      <c r="C5" s="352"/>
      <c r="D5" s="352" t="s">
        <v>58</v>
      </c>
      <c r="E5" s="349" t="s">
        <v>212</v>
      </c>
      <c r="F5" s="352" t="s">
        <v>280</v>
      </c>
      <c r="G5" s="352"/>
      <c r="H5" s="352"/>
      <c r="I5" s="352" t="s">
        <v>178</v>
      </c>
      <c r="J5" s="52"/>
    </row>
    <row r="6" ht="24.4" customHeight="1" x14ac:dyDescent="0.15" spans="1:10">
      <c r="A6" s="43"/>
      <c r="B6" s="352"/>
      <c r="C6" s="352"/>
      <c r="D6" s="352"/>
      <c r="E6" s="349"/>
      <c r="F6" s="42" t="s">
        <v>149</v>
      </c>
      <c r="G6" s="42" t="s">
        <v>281</v>
      </c>
      <c r="H6" s="42" t="s">
        <v>282</v>
      </c>
      <c r="I6" s="352"/>
      <c r="J6" s="53"/>
    </row>
    <row r="7" ht="22.5" customHeight="1" x14ac:dyDescent="0.15" spans="1:10">
      <c r="A7" s="44"/>
      <c r="B7" s="42"/>
      <c r="C7" s="42" t="s">
        <v>71</v>
      </c>
      <c r="D7" s="45">
        <v>0</v>
      </c>
      <c r="E7" s="45"/>
      <c r="F7" s="45"/>
      <c r="G7" s="45"/>
      <c r="H7" s="45"/>
      <c r="I7" s="45"/>
      <c r="J7" s="54"/>
    </row>
    <row r="8" ht="22.5" customHeight="1" x14ac:dyDescent="0.15" spans="1:10">
      <c r="A8" s="43"/>
      <c r="B8" s="46">
        <v>216001</v>
      </c>
      <c r="C8" s="46" t="s">
        <v>0</v>
      </c>
      <c r="D8" s="47">
        <v>0</v>
      </c>
      <c r="E8" s="47"/>
      <c r="F8" s="47"/>
      <c r="G8" s="47"/>
      <c r="H8" s="47"/>
      <c r="I8" s="47"/>
      <c r="J8" s="52"/>
    </row>
    <row r="9" ht="22.5" customHeight="1" x14ac:dyDescent="0.15" spans="1:10">
      <c r="A9" s="43"/>
      <c r="B9" s="46"/>
      <c r="C9" s="46" t="s">
        <v>275</v>
      </c>
      <c r="D9" s="47"/>
      <c r="E9" s="47"/>
      <c r="F9" s="47"/>
      <c r="G9" s="47"/>
      <c r="H9" s="47"/>
      <c r="I9" s="47"/>
      <c r="J9" s="52"/>
    </row>
    <row r="10" ht="9.75" customHeight="1" x14ac:dyDescent="0.15" spans="1:10">
      <c r="A10" s="48"/>
      <c r="B10" s="48"/>
      <c r="C10" s="48"/>
      <c r="D10" s="48"/>
      <c r="E10" s="48"/>
      <c r="F10" s="48"/>
      <c r="G10" s="48"/>
      <c r="H10" s="48"/>
      <c r="I10" s="48"/>
      <c r="J10" s="5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0" type="noConversion"/>
  <pageMargins left="0.7499062639521802" right="0.7499062639521802" top="0.2701051357224232" bottom="0.2701051357224232" header="0.0" footer="0.0"/>
  <pageSetup paperSize="9" scale="85" orientation="landscape" fitToHeight="0"/>
  <extLst>
    <ext uri="{2D9387EB-5337-4D45-933B-B4D357D02E09}">
      <gutter val="0.0" pos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L11"/>
  <sheetViews>
    <sheetView zoomScaleNormal="100" topLeftCell="A1" workbookViewId="0">
      <pane ySplit="6" topLeftCell="A7" activePane="bottomLeft" state="frozen"/>
      <selection activeCell="A4" activeCellId="0" sqref="A4:XFD10"/>
      <selection pane="bottomLeft" activeCell="A4" activeCellId="0" sqref="A4:XFD10"/>
    </sheetView>
  </sheetViews>
  <sheetFormatPr defaultRowHeight="14.25" defaultColWidth="10.000152587890625" x14ac:dyDescent="0.15"/>
  <cols>
    <col min="1" max="1" width="1.5" customWidth="1" style="2"/>
    <col min="2" max="4" width="6.125" customWidth="1" style="2"/>
    <col min="5" max="5" width="13.375" customWidth="1" style="2"/>
    <col min="6" max="6" width="41.0" customWidth="1" style="2"/>
    <col min="7" max="9" width="16.375" customWidth="1" style="2"/>
    <col min="10" max="10" width="1.5" customWidth="1" style="2"/>
    <col min="11" max="12" width="9.75" customWidth="1" style="2"/>
    <col min="13" max="16384" width="10.0" style="2"/>
  </cols>
  <sheetData>
    <row r="1" ht="16.35" customHeight="1" x14ac:dyDescent="0.15" spans="1:10">
      <c r="A1" s="33"/>
      <c r="B1" s="34" t="s">
        <v>288</v>
      </c>
      <c r="C1" s="35"/>
      <c r="D1" s="35"/>
      <c r="E1" s="36"/>
      <c r="F1" s="36"/>
      <c r="G1" s="37"/>
      <c r="H1" s="37"/>
      <c r="J1" s="41"/>
    </row>
    <row r="2" ht="22.5" customHeight="1" x14ac:dyDescent="0.15" spans="1:10">
      <c r="A2" s="33"/>
      <c r="B2" s="347" t="s">
        <v>289</v>
      </c>
      <c r="C2" s="347"/>
      <c r="D2" s="347"/>
      <c r="E2" s="347"/>
      <c r="F2" s="347"/>
      <c r="G2" s="347"/>
      <c r="H2" s="347"/>
      <c r="I2" s="347"/>
      <c r="J2" s="41" t="s">
        <v>3</v>
      </c>
    </row>
    <row r="3" ht="19.55" customHeight="1" x14ac:dyDescent="0.15" spans="1:10">
      <c r="A3" s="39"/>
      <c r="B3" s="348" t="s">
        <v>5</v>
      </c>
      <c r="C3" s="348"/>
      <c r="D3" s="348"/>
      <c r="E3" s="348"/>
      <c r="F3" s="348"/>
      <c r="G3" s="39"/>
      <c r="H3" s="39"/>
      <c r="I3" s="50" t="s">
        <v>6</v>
      </c>
      <c r="J3" s="51"/>
    </row>
    <row r="4" ht="24.4" customHeight="1" x14ac:dyDescent="0.15" spans="1:10">
      <c r="A4" s="41"/>
      <c r="B4" s="352" t="s">
        <v>9</v>
      </c>
      <c r="C4" s="352"/>
      <c r="D4" s="352"/>
      <c r="E4" s="352"/>
      <c r="F4" s="352"/>
      <c r="G4" s="352" t="s">
        <v>290</v>
      </c>
      <c r="H4" s="352"/>
      <c r="I4" s="352"/>
      <c r="J4" s="52"/>
    </row>
    <row r="5" ht="24.4" customHeight="1" x14ac:dyDescent="0.15" spans="1:10">
      <c r="A5" s="43"/>
      <c r="B5" s="352" t="s">
        <v>78</v>
      </c>
      <c r="C5" s="352"/>
      <c r="D5" s="352"/>
      <c r="E5" s="352" t="s">
        <v>69</v>
      </c>
      <c r="F5" s="352" t="s">
        <v>70</v>
      </c>
      <c r="G5" s="352" t="s">
        <v>58</v>
      </c>
      <c r="H5" s="352" t="s">
        <v>74</v>
      </c>
      <c r="I5" s="352" t="s">
        <v>75</v>
      </c>
      <c r="J5" s="52"/>
    </row>
    <row r="6" ht="24.4" customHeight="1" x14ac:dyDescent="0.15" spans="1:10">
      <c r="A6" s="43"/>
      <c r="B6" s="42" t="s">
        <v>79</v>
      </c>
      <c r="C6" s="42" t="s">
        <v>80</v>
      </c>
      <c r="D6" s="42" t="s">
        <v>81</v>
      </c>
      <c r="E6" s="352"/>
      <c r="F6" s="352"/>
      <c r="G6" s="352"/>
      <c r="H6" s="352"/>
      <c r="I6" s="352"/>
      <c r="J6" s="53"/>
    </row>
    <row r="7" ht="22.5" customHeight="1" x14ac:dyDescent="0.15" spans="1:10">
      <c r="A7" s="44"/>
      <c r="B7" s="42"/>
      <c r="C7" s="42"/>
      <c r="D7" s="42"/>
      <c r="E7" s="42"/>
      <c r="F7" s="42" t="s">
        <v>71</v>
      </c>
      <c r="G7" s="45">
        <v>0</v>
      </c>
      <c r="H7" s="45"/>
      <c r="I7" s="45"/>
      <c r="J7" s="54"/>
    </row>
    <row r="8" ht="22.5" customHeight="1" x14ac:dyDescent="0.15" spans="1:10">
      <c r="A8" s="43"/>
      <c r="B8" s="46"/>
      <c r="C8" s="46"/>
      <c r="D8" s="46"/>
      <c r="E8" s="46">
        <v>216001</v>
      </c>
      <c r="F8" s="46" t="s">
        <v>0</v>
      </c>
      <c r="G8" s="47">
        <v>0</v>
      </c>
      <c r="H8" s="47"/>
      <c r="I8" s="47"/>
      <c r="J8" s="52"/>
    </row>
    <row r="9" ht="22.5" customHeight="1" x14ac:dyDescent="0.15" spans="1:10">
      <c r="A9" s="43"/>
      <c r="B9" s="46"/>
      <c r="C9" s="46"/>
      <c r="D9" s="46"/>
      <c r="E9" s="46"/>
      <c r="F9" s="46" t="s">
        <v>275</v>
      </c>
      <c r="G9" s="47"/>
      <c r="H9" s="47"/>
      <c r="I9" s="47"/>
      <c r="J9" s="52"/>
    </row>
    <row r="10" ht="22.5" customHeight="1" x14ac:dyDescent="0.15" spans="1:10">
      <c r="A10" s="43"/>
      <c r="B10" s="46"/>
      <c r="C10" s="46"/>
      <c r="D10" s="46"/>
      <c r="E10" s="46"/>
      <c r="F10" s="46"/>
      <c r="G10" s="47"/>
      <c r="H10" s="47"/>
      <c r="I10" s="47"/>
      <c r="J10" s="53"/>
    </row>
    <row r="11" ht="9.75" customHeight="1" x14ac:dyDescent="0.15" spans="1:10">
      <c r="A11" s="48"/>
      <c r="B11" s="49"/>
      <c r="C11" s="49"/>
      <c r="D11" s="49"/>
      <c r="E11" s="49"/>
      <c r="F11" s="48"/>
      <c r="G11" s="48"/>
      <c r="H11" s="48"/>
      <c r="I11" s="48"/>
      <c r="J11" s="55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0" type="noConversion"/>
  <printOptions horizontalCentered="1"/>
  <pageMargins left="0.7512949583098645" right="0.7512949583098645" top="0.27149383008010747" bottom="0.27149383008010747" header="0.0" footer="0.0"/>
  <pageSetup paperSize="9" orientation="landscape" fitToHeight="0"/>
  <extLst>
    <ext uri="{2D9387EB-5337-4D45-933B-B4D357D02E09}">
      <gutter val="0.0" pos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P67"/>
  <sheetViews>
    <sheetView zoomScaleNormal="100" topLeftCell="A17" workbookViewId="0">
      <selection activeCell="A5" activeCellId="0" sqref="A5:H20"/>
    </sheetView>
  </sheetViews>
  <sheetFormatPr defaultRowHeight="14.25" defaultColWidth="9.000137329101562" x14ac:dyDescent="0.15"/>
  <cols>
    <col min="1" max="4" width="9.0"/>
    <col min="5" max="5" width="19.0" customWidth="1"/>
    <col min="6" max="6" width="9.0"/>
    <col min="7" max="7" width="10.375" customWidth="1"/>
    <col min="8" max="8" width="12.625" customWidth="1"/>
  </cols>
  <sheetData>
    <row r="1" ht="13.5" customHeight="1" x14ac:dyDescent="0.15" spans="1:7">
      <c r="A1" s="12" t="s">
        <v>291</v>
      </c>
      <c r="B1" s="12"/>
      <c r="C1" s="12"/>
      <c r="D1" s="12"/>
      <c r="E1" s="12"/>
      <c r="F1" s="12"/>
      <c r="G1" s="12"/>
    </row>
    <row r="2" ht="20.25" customHeight="1" x14ac:dyDescent="0.15" spans="1:8">
      <c r="A2" s="357" t="s">
        <v>292</v>
      </c>
      <c r="B2" s="357"/>
      <c r="C2" s="357"/>
      <c r="D2" s="357"/>
      <c r="E2" s="357"/>
      <c r="F2" s="357"/>
      <c r="G2" s="357"/>
      <c r="H2" s="357"/>
    </row>
    <row r="3" ht="13.5" customHeight="1" x14ac:dyDescent="0.15" spans="1:8">
      <c r="A3" s="358" t="s">
        <v>293</v>
      </c>
      <c r="B3" s="358"/>
      <c r="C3" s="358"/>
      <c r="D3" s="358"/>
      <c r="E3" s="358"/>
      <c r="F3" s="358"/>
      <c r="G3" s="358"/>
      <c r="H3" s="358"/>
    </row>
    <row r="4" ht="13.5" customHeight="1" x14ac:dyDescent="0.15" spans="1:8">
      <c r="A4" s="14"/>
      <c r="B4" s="14"/>
      <c r="C4" s="14"/>
      <c r="D4" s="14"/>
      <c r="E4" s="14"/>
      <c r="F4" s="14"/>
      <c r="G4" s="14"/>
      <c r="H4" s="15" t="s">
        <v>294</v>
      </c>
    </row>
    <row r="5" s="280" customFormat="1" ht="17.999725" customHeight="1" x14ac:dyDescent="0.15" spans="1:8">
      <c r="A5" s="359" t="s">
        <v>295</v>
      </c>
      <c r="B5" s="359"/>
      <c r="C5" s="359"/>
      <c r="D5" s="359" t="s">
        <v>0</v>
      </c>
      <c r="E5" s="359"/>
      <c r="F5" s="359"/>
      <c r="G5" s="359"/>
      <c r="H5" s="359"/>
    </row>
    <row r="6" s="280" customFormat="1" ht="17.999725" customHeight="1" x14ac:dyDescent="0.15" spans="1:8">
      <c r="A6" s="359" t="s">
        <v>296</v>
      </c>
      <c r="B6" s="359" t="s">
        <v>297</v>
      </c>
      <c r="C6" s="359"/>
      <c r="D6" s="359" t="s">
        <v>298</v>
      </c>
      <c r="E6" s="359"/>
      <c r="F6" s="359" t="s">
        <v>299</v>
      </c>
      <c r="G6" s="359"/>
      <c r="H6" s="359"/>
    </row>
    <row r="7" s="280" customFormat="1" ht="18.749714" customHeight="1" x14ac:dyDescent="0.15" spans="1:8">
      <c r="A7" s="359"/>
      <c r="B7" s="359"/>
      <c r="C7" s="359"/>
      <c r="D7" s="359"/>
      <c r="E7" s="359"/>
      <c r="F7" s="282" t="s">
        <v>300</v>
      </c>
      <c r="G7" s="282" t="s">
        <v>301</v>
      </c>
      <c r="H7" s="282" t="s">
        <v>302</v>
      </c>
    </row>
    <row r="8" s="280" customFormat="1" ht="50.249233" customHeight="1" x14ac:dyDescent="0.15" spans="1:8">
      <c r="A8" s="359"/>
      <c r="B8" s="359" t="s">
        <v>303</v>
      </c>
      <c r="C8" s="359"/>
      <c r="D8" s="360" t="s">
        <v>304</v>
      </c>
      <c r="E8" s="360"/>
      <c r="F8" s="284">
        <v>455.82</v>
      </c>
      <c r="G8" s="284">
        <v>455.82</v>
      </c>
      <c r="H8" s="285"/>
    </row>
    <row r="9" s="280" customFormat="1" ht="50.99922" customHeight="1" x14ac:dyDescent="0.15" spans="1:8">
      <c r="A9" s="359"/>
      <c r="B9" s="359" t="s">
        <v>305</v>
      </c>
      <c r="C9" s="359"/>
      <c r="D9" s="360" t="s">
        <v>306</v>
      </c>
      <c r="E9" s="360"/>
      <c r="F9" s="284">
        <v>58.98</v>
      </c>
      <c r="G9" s="284">
        <v>58.98</v>
      </c>
      <c r="H9" s="285"/>
    </row>
    <row r="10" s="280" customFormat="1" ht="36.74944" customHeight="1" x14ac:dyDescent="0.15" spans="1:8">
      <c r="A10" s="359"/>
      <c r="B10" s="359" t="s">
        <v>307</v>
      </c>
      <c r="C10" s="359"/>
      <c r="D10" s="359"/>
      <c r="E10" s="359"/>
      <c r="F10" s="284">
        <f>SUM(F8:F9)</f>
        <v>514.8</v>
      </c>
      <c r="G10" s="284">
        <f>SUM(G8:G9)</f>
        <v>514.8</v>
      </c>
      <c r="H10" s="285"/>
    </row>
    <row r="11" s="280" customFormat="1" ht="92.99858" customHeight="1" x14ac:dyDescent="0.15" spans="1:8">
      <c r="A11" s="282" t="s">
        <v>308</v>
      </c>
      <c r="B11" s="360" t="s">
        <v>309</v>
      </c>
      <c r="C11" s="360"/>
      <c r="D11" s="360"/>
      <c r="E11" s="360"/>
      <c r="F11" s="360"/>
      <c r="G11" s="360"/>
      <c r="H11" s="360"/>
    </row>
    <row r="12" s="280" customFormat="1" ht="33.749485" customHeight="1" x14ac:dyDescent="0.15" spans="1:8">
      <c r="A12" s="359" t="s">
        <v>310</v>
      </c>
      <c r="B12" s="282" t="s">
        <v>311</v>
      </c>
      <c r="C12" s="359" t="s">
        <v>312</v>
      </c>
      <c r="D12" s="359"/>
      <c r="E12" s="283" t="s">
        <v>313</v>
      </c>
      <c r="F12" s="363" t="s">
        <v>314</v>
      </c>
      <c r="G12" s="362"/>
      <c r="H12" s="361"/>
    </row>
    <row r="13" s="280" customFormat="1" ht="30.0" customHeight="1" x14ac:dyDescent="0.15" spans="1:8">
      <c r="A13" s="359"/>
      <c r="B13" s="359" t="s">
        <v>315</v>
      </c>
      <c r="C13" s="359" t="s">
        <v>316</v>
      </c>
      <c r="D13" s="359"/>
      <c r="E13" s="285" t="s">
        <v>317</v>
      </c>
      <c r="F13" s="366" t="s">
        <v>318</v>
      </c>
      <c r="G13" s="365"/>
      <c r="H13" s="364"/>
    </row>
    <row r="14" s="280" customFormat="1" ht="93.74857" customHeight="1" x14ac:dyDescent="0.15" spans="1:8">
      <c r="A14" s="359"/>
      <c r="B14" s="359"/>
      <c r="C14" s="359"/>
      <c r="D14" s="359"/>
      <c r="E14" s="285" t="s">
        <v>319</v>
      </c>
      <c r="F14" s="363" t="s">
        <v>320</v>
      </c>
      <c r="G14" s="362"/>
      <c r="H14" s="361"/>
    </row>
    <row r="15" s="280" customFormat="1" ht="30.0" customHeight="1" x14ac:dyDescent="0.15" spans="1:8">
      <c r="A15" s="359"/>
      <c r="B15" s="359"/>
      <c r="C15" s="359" t="s">
        <v>321</v>
      </c>
      <c r="D15" s="359"/>
      <c r="E15" s="285" t="s">
        <v>322</v>
      </c>
      <c r="F15" s="363" t="s">
        <v>323</v>
      </c>
      <c r="G15" s="362"/>
      <c r="H15" s="361"/>
    </row>
    <row r="16" s="280" customFormat="1" ht="30.0" customHeight="1" x14ac:dyDescent="0.15" spans="1:8">
      <c r="A16" s="359"/>
      <c r="B16" s="359"/>
      <c r="C16" s="359" t="s">
        <v>324</v>
      </c>
      <c r="D16" s="359"/>
      <c r="E16" s="285" t="s">
        <v>325</v>
      </c>
      <c r="F16" s="363" t="s">
        <v>326</v>
      </c>
      <c r="G16" s="362"/>
      <c r="H16" s="361"/>
    </row>
    <row r="17" s="280" customFormat="1" ht="30.0" customHeight="1" x14ac:dyDescent="0.15" spans="1:8">
      <c r="A17" s="359"/>
      <c r="B17" s="359"/>
      <c r="C17" s="359" t="s">
        <v>327</v>
      </c>
      <c r="D17" s="359"/>
      <c r="E17" s="285" t="s">
        <v>74</v>
      </c>
      <c r="F17" s="366" t="s">
        <v>328</v>
      </c>
      <c r="G17" s="365"/>
      <c r="H17" s="364"/>
    </row>
    <row r="18" s="280" customFormat="1" ht="71.24892" customHeight="1" x14ac:dyDescent="0.15" spans="1:8">
      <c r="A18" s="359"/>
      <c r="B18" s="359" t="s">
        <v>329</v>
      </c>
      <c r="C18" s="359" t="s">
        <v>330</v>
      </c>
      <c r="D18" s="359"/>
      <c r="E18" s="283" t="s">
        <v>331</v>
      </c>
      <c r="F18" s="369" t="s">
        <v>332</v>
      </c>
      <c r="G18" s="368"/>
      <c r="H18" s="367"/>
    </row>
    <row r="19" s="280" customFormat="1" ht="30.0" customHeight="1" x14ac:dyDescent="0.15" spans="1:8">
      <c r="A19" s="359"/>
      <c r="B19" s="359"/>
      <c r="C19" s="359" t="s">
        <v>333</v>
      </c>
      <c r="D19" s="359"/>
      <c r="E19" s="283" t="s">
        <v>334</v>
      </c>
      <c r="F19" s="369" t="s">
        <v>335</v>
      </c>
      <c r="G19" s="368"/>
      <c r="H19" s="367"/>
    </row>
    <row r="20" s="280" customFormat="1" ht="30.0" customHeight="1" x14ac:dyDescent="0.15" spans="1:8">
      <c r="A20" s="359"/>
      <c r="B20" s="282" t="s">
        <v>336</v>
      </c>
      <c r="C20" s="359" t="s">
        <v>337</v>
      </c>
      <c r="D20" s="359"/>
      <c r="E20" s="283" t="s">
        <v>338</v>
      </c>
      <c r="F20" s="370" t="s">
        <v>339</v>
      </c>
      <c r="G20" s="368"/>
      <c r="H20" s="367"/>
    </row>
    <row r="21" s="280" customFormat="1" ht="14.249783" customHeight="1" x14ac:dyDescent="0.15" spans="1:16">
      <c r="A21" s="292"/>
      <c r="B21" s="292"/>
      <c r="C21" s="292"/>
      <c r="D21" s="292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</row>
    <row r="22" s="280" customFormat="1" ht="14.249783" customHeight="1" x14ac:dyDescent="0.15" spans="1:16">
      <c r="A22" s="292"/>
      <c r="B22" s="292"/>
      <c r="C22" s="292"/>
      <c r="D22" s="292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</row>
    <row r="23" s="280" customFormat="1" ht="14.249783" customHeight="1" x14ac:dyDescent="0.15" spans="1:16">
      <c r="A23" s="292"/>
      <c r="B23" s="292"/>
      <c r="C23" s="292"/>
      <c r="D23" s="292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</row>
    <row r="24" s="280" customFormat="1" ht="14.249783" customHeight="1" x14ac:dyDescent="0.15" spans="1:16">
      <c r="A24" s="292"/>
      <c r="B24" s="292"/>
      <c r="C24" s="292"/>
      <c r="D24" s="292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</row>
    <row r="25" s="280" customFormat="1" ht="14.249783" customHeight="1" x14ac:dyDescent="0.15" spans="1:16">
      <c r="A25" s="292"/>
      <c r="B25" s="292"/>
      <c r="C25" s="292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</row>
    <row r="26" s="280" customFormat="1" ht="14.249783" customHeight="1" x14ac:dyDescent="0.15" spans="1:16">
      <c r="A26" s="292"/>
      <c r="B26" s="292"/>
      <c r="C26" s="292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</row>
    <row r="27" s="280" customFormat="1" ht="14.249783" customHeight="1" x14ac:dyDescent="0.15" spans="1:16">
      <c r="A27" s="292"/>
      <c r="B27" s="292"/>
      <c r="C27" s="292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</row>
    <row r="28" s="280" customFormat="1" ht="14.249783" customHeight="1" x14ac:dyDescent="0.15" spans="1:16">
      <c r="A28" s="292"/>
      <c r="B28" s="292"/>
      <c r="C28" s="292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</row>
    <row r="29" s="280" customFormat="1" ht="14.249783" customHeight="1" x14ac:dyDescent="0.15" spans="1:16">
      <c r="A29" s="292"/>
      <c r="B29" s="292"/>
      <c r="C29" s="29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</row>
    <row r="30" s="280" customFormat="1" ht="14.249783" customHeight="1" x14ac:dyDescent="0.15" spans="1:16">
      <c r="A30" s="292"/>
      <c r="B30" s="292"/>
      <c r="C30" s="292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</row>
    <row r="31" s="280" customFormat="1" ht="14.249783" customHeight="1" x14ac:dyDescent="0.15" spans="1:16">
      <c r="A31" s="292"/>
      <c r="B31" s="292"/>
      <c r="C31" s="292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</row>
    <row r="32" s="280" customFormat="1" ht="14.249783" customHeight="1" x14ac:dyDescent="0.15" spans="1:16">
      <c r="A32" s="292"/>
      <c r="B32" s="292"/>
      <c r="C32" s="292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</row>
    <row r="33" s="280" customFormat="1" ht="14.249783" customHeight="1" x14ac:dyDescent="0.15" spans="1:16">
      <c r="A33" s="292"/>
      <c r="B33" s="292"/>
      <c r="C33" s="292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</row>
    <row r="34" s="280" customFormat="1" ht="14.249783" customHeight="1" x14ac:dyDescent="0.15" spans="1:16">
      <c r="A34" s="292"/>
      <c r="B34" s="292"/>
      <c r="C34" s="292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</row>
    <row r="35" s="280" customFormat="1" ht="14.249783" customHeight="1" x14ac:dyDescent="0.15" spans="1:16">
      <c r="A35" s="292"/>
      <c r="B35" s="292"/>
      <c r="C35" s="292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</row>
    <row r="36" s="280" customFormat="1" ht="14.249783" customHeight="1" x14ac:dyDescent="0.15" spans="1:16">
      <c r="A36" s="292"/>
      <c r="B36" s="292"/>
      <c r="C36" s="292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</row>
    <row r="37" s="280" customFormat="1" ht="14.249783" customHeight="1" x14ac:dyDescent="0.15" spans="1:16">
      <c r="A37" s="292"/>
      <c r="B37" s="292"/>
      <c r="C37" s="292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</row>
    <row r="38" s="280" customFormat="1" ht="14.249783" customHeight="1" x14ac:dyDescent="0.15" spans="1:16">
      <c r="A38" s="292"/>
      <c r="B38" s="292"/>
      <c r="C38" s="292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</row>
    <row r="39" s="280" customFormat="1" ht="14.249783" customHeight="1" x14ac:dyDescent="0.15" spans="1:16">
      <c r="A39" s="292"/>
      <c r="B39" s="292"/>
      <c r="C39" s="292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</row>
    <row r="40" s="280" customFormat="1" ht="14.249783" customHeight="1" x14ac:dyDescent="0.15" spans="1:16">
      <c r="A40" s="292"/>
      <c r="B40" s="292"/>
      <c r="C40" s="292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</row>
    <row r="41" s="280" customFormat="1" ht="14.249783" customHeight="1" x14ac:dyDescent="0.15" spans="1:16">
      <c r="A41" s="292"/>
      <c r="B41" s="292"/>
      <c r="C41" s="292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</row>
    <row r="42" s="280" customFormat="1" ht="14.249783" customHeight="1" x14ac:dyDescent="0.15" spans="1:16">
      <c r="A42" s="292"/>
      <c r="B42" s="292"/>
      <c r="C42" s="292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</row>
    <row r="43" s="280" customFormat="1" ht="14.249783" customHeight="1" x14ac:dyDescent="0.15" spans="1:16">
      <c r="A43" s="292"/>
      <c r="B43" s="292"/>
      <c r="C43" s="292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</row>
    <row r="44" s="280" customFormat="1" ht="14.249783" customHeight="1" x14ac:dyDescent="0.15" spans="1:16">
      <c r="A44" s="292"/>
      <c r="B44" s="292"/>
      <c r="C44" s="292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</row>
    <row r="45" s="280" customFormat="1" ht="14.249783" customHeight="1" x14ac:dyDescent="0.15" spans="1:16">
      <c r="A45" s="292"/>
      <c r="B45" s="292"/>
      <c r="C45" s="292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</row>
    <row r="46" s="280" customFormat="1" ht="14.249783" customHeight="1" x14ac:dyDescent="0.15" spans="1:16">
      <c r="A46" s="292"/>
      <c r="B46" s="292"/>
      <c r="C46" s="292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</row>
    <row r="47" s="280" customFormat="1" ht="14.249783" customHeight="1" x14ac:dyDescent="0.15" spans="1:16">
      <c r="A47" s="292"/>
      <c r="B47" s="292"/>
      <c r="C47" s="292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</row>
    <row r="48" s="280" customFormat="1" ht="14.249783" customHeight="1" x14ac:dyDescent="0.15" spans="1:16">
      <c r="A48" s="292"/>
      <c r="B48" s="292"/>
      <c r="C48" s="292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</row>
    <row r="49" s="280" customFormat="1" ht="14.249783" customHeight="1" x14ac:dyDescent="0.15" spans="1:16">
      <c r="A49" s="292"/>
      <c r="B49" s="292"/>
      <c r="C49" s="292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</row>
    <row r="50" s="280" customFormat="1" ht="14.249783" customHeight="1" x14ac:dyDescent="0.15" spans="1:16">
      <c r="A50" s="292"/>
      <c r="B50" s="292"/>
      <c r="C50" s="292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</row>
    <row r="51" s="280" customFormat="1" ht="14.249783" customHeight="1" x14ac:dyDescent="0.15" spans="1:16">
      <c r="A51" s="292"/>
      <c r="B51" s="292"/>
      <c r="C51" s="292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</row>
    <row r="52" s="280" customFormat="1" ht="14.249783" customHeight="1" x14ac:dyDescent="0.15" spans="1:16">
      <c r="A52" s="292"/>
      <c r="B52" s="292"/>
      <c r="C52" s="292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</row>
    <row r="53" s="280" customFormat="1" ht="14.249783" customHeight="1" x14ac:dyDescent="0.15" spans="1:16">
      <c r="A53" s="292"/>
      <c r="B53" s="292"/>
      <c r="C53" s="292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</row>
    <row r="54" s="280" customFormat="1" ht="14.249783" customHeight="1" x14ac:dyDescent="0.15" spans="1:16">
      <c r="A54" s="292"/>
      <c r="B54" s="292"/>
      <c r="C54" s="292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</row>
    <row r="55" s="280" customFormat="1" ht="14.249783" customHeight="1" x14ac:dyDescent="0.15" spans="1:16">
      <c r="A55" s="292"/>
      <c r="B55" s="292"/>
      <c r="C55" s="292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</row>
    <row r="56" s="280" customFormat="1" ht="14.249783" customHeight="1" x14ac:dyDescent="0.15" spans="1:16">
      <c r="A56" s="292"/>
      <c r="B56" s="292"/>
      <c r="C56" s="292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</row>
    <row r="57" s="280" customFormat="1" ht="14.249783" customHeight="1" x14ac:dyDescent="0.15" spans="1:16">
      <c r="A57" s="292"/>
      <c r="B57" s="292"/>
      <c r="C57" s="292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</row>
    <row r="58" s="280" customFormat="1" ht="14.249783" customHeight="1" x14ac:dyDescent="0.15" spans="1:16">
      <c r="A58" s="292"/>
      <c r="B58" s="292"/>
      <c r="C58" s="292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</row>
    <row r="59" s="280" customFormat="1" ht="14.249783" customHeight="1" x14ac:dyDescent="0.15" spans="1:16">
      <c r="A59" s="292"/>
      <c r="B59" s="292"/>
      <c r="C59" s="292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</row>
    <row r="60" s="280" customFormat="1" ht="14.249783" customHeight="1" x14ac:dyDescent="0.15" spans="1:16">
      <c r="A60" s="292"/>
      <c r="B60" s="292"/>
      <c r="C60" s="292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</row>
    <row r="61" s="280" customFormat="1" ht="14.249783" customHeight="1" x14ac:dyDescent="0.15" spans="1:16">
      <c r="A61" s="292"/>
      <c r="B61" s="292"/>
      <c r="C61" s="292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</row>
    <row r="62" s="280" customFormat="1" ht="14.249783" customHeight="1" x14ac:dyDescent="0.15" spans="1:16">
      <c r="A62" s="292"/>
      <c r="B62" s="292"/>
      <c r="C62" s="292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</row>
    <row r="63" s="280" customFormat="1" ht="14.249783" customHeight="1" x14ac:dyDescent="0.15" spans="1:16">
      <c r="A63" s="292"/>
      <c r="B63" s="292"/>
      <c r="C63" s="292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</row>
    <row r="64" s="280" customFormat="1" ht="14.249783" customHeight="1" x14ac:dyDescent="0.15" spans="1:16">
      <c r="A64" s="292"/>
      <c r="B64" s="292"/>
      <c r="C64" s="292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</row>
    <row r="65" s="280" customFormat="1" ht="14.249783" customHeight="1" x14ac:dyDescent="0.15" spans="1:16">
      <c r="A65" s="292"/>
      <c r="B65" s="292"/>
      <c r="C65" s="292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</row>
    <row r="66" s="280" customFormat="1" ht="14.249783" customHeight="1" x14ac:dyDescent="0.15" spans="1:16">
      <c r="A66" s="292"/>
      <c r="B66" s="292"/>
      <c r="C66" s="292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</row>
    <row r="67" s="280" customFormat="1" ht="14.249783" customHeight="1" x14ac:dyDescent="0.15" spans="1:16">
      <c r="A67" s="292"/>
      <c r="B67" s="292"/>
      <c r="C67" s="292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</row>
  </sheetData>
  <mergeCells count="34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E10"/>
    <mergeCell ref="B11:H11"/>
    <mergeCell ref="C12:D12"/>
    <mergeCell ref="F12:H12"/>
    <mergeCell ref="F13:H13"/>
    <mergeCell ref="F14:H14"/>
    <mergeCell ref="C15:D15"/>
    <mergeCell ref="F15:H15"/>
    <mergeCell ref="C16:D16"/>
    <mergeCell ref="F16:H16"/>
    <mergeCell ref="C17:D17"/>
    <mergeCell ref="F17:H17"/>
    <mergeCell ref="C18:D18"/>
    <mergeCell ref="F18:H18"/>
    <mergeCell ref="C19:D19"/>
    <mergeCell ref="F19:H19"/>
    <mergeCell ref="C20:D20"/>
    <mergeCell ref="F20:H20"/>
    <mergeCell ref="A6:A10"/>
    <mergeCell ref="A12:A20"/>
    <mergeCell ref="B13:B17"/>
    <mergeCell ref="B18:B19"/>
    <mergeCell ref="B6:C7"/>
    <mergeCell ref="D6:E7"/>
    <mergeCell ref="C13:D14"/>
  </mergeCells>
  <phoneticPr fontId="0" type="noConversion"/>
  <pageMargins left="0.7499062639521802" right="0.7499062639521802" top="0.9998749560258521" bottom="0.9998749560258521" header="0.49993747801292604" footer="0.49993747801292604"/>
  <pageSetup paperSize="9"/>
  <extLst>
    <ext uri="{2D9387EB-5337-4D45-933B-B4D357D02E09}">
      <gutter val="0.0" pos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M16"/>
  <sheetViews>
    <sheetView tabSelected="1" zoomScaleNormal="100" topLeftCell="A1" workbookViewId="0">
      <selection activeCell="A4" activeCellId="0" sqref="A4:XFD16"/>
    </sheetView>
  </sheetViews>
  <sheetFormatPr defaultRowHeight="14.25" defaultColWidth="9.000137329101562" x14ac:dyDescent="0.15"/>
  <cols>
    <col min="1" max="1" width="5.625" customWidth="1"/>
    <col min="2" max="2" width="13.625" customWidth="1"/>
    <col min="3" max="3" width="12.625" customWidth="1"/>
    <col min="4" max="12" width="9.0"/>
    <col min="13" max="13" width="14.5" customWidth="1"/>
  </cols>
  <sheetData>
    <row r="1" ht="13.5" customHeight="1" x14ac:dyDescent="0.15" spans="1:12">
      <c r="B1" s="3" t="s">
        <v>340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ht="64.0" customHeight="1" x14ac:dyDescent="0.15" spans="1:13">
      <c r="B2" s="372" t="s">
        <v>341</v>
      </c>
      <c r="C2" s="372"/>
      <c r="D2" s="372"/>
      <c r="E2" s="371"/>
      <c r="F2" s="371"/>
      <c r="G2" s="371"/>
      <c r="H2" s="371"/>
      <c r="I2" s="371"/>
      <c r="J2" s="371"/>
      <c r="K2" s="371"/>
      <c r="L2" s="371"/>
      <c r="M2" s="371"/>
    </row>
    <row r="3" ht="30.0" customHeight="1" x14ac:dyDescent="0.15" spans="1:13">
      <c r="B3" s="374"/>
      <c r="C3" s="374"/>
      <c r="D3" s="374"/>
      <c r="E3" s="373"/>
      <c r="F3" s="7"/>
      <c r="G3" s="7"/>
      <c r="H3" s="7"/>
      <c r="I3" s="7"/>
      <c r="J3" s="7"/>
      <c r="K3" s="375" t="s">
        <v>6</v>
      </c>
      <c r="L3" s="375"/>
      <c r="M3" s="375"/>
    </row>
    <row r="4" ht="53.0" customHeight="1" x14ac:dyDescent="0.15" spans="1:13">
      <c r="B4" s="8" t="s">
        <v>342</v>
      </c>
      <c r="C4" s="8" t="s">
        <v>343</v>
      </c>
      <c r="D4" s="8" t="s">
        <v>10</v>
      </c>
      <c r="E4" s="9" t="s">
        <v>344</v>
      </c>
      <c r="F4" s="8" t="s">
        <v>311</v>
      </c>
      <c r="G4" s="8" t="s">
        <v>312</v>
      </c>
      <c r="H4" s="8" t="s">
        <v>313</v>
      </c>
      <c r="I4" s="8" t="s">
        <v>345</v>
      </c>
      <c r="J4" s="8" t="s">
        <v>346</v>
      </c>
      <c r="K4" s="8" t="s">
        <v>347</v>
      </c>
      <c r="L4" s="8" t="s">
        <v>348</v>
      </c>
      <c r="M4" s="8" t="s">
        <v>349</v>
      </c>
    </row>
    <row r="5" ht="14.249783" customHeight="1" x14ac:dyDescent="0.15" spans="1:13">
      <c r="B5" s="376" t="s">
        <v>0</v>
      </c>
      <c r="C5" s="376" t="s">
        <v>275</v>
      </c>
      <c r="D5" s="376"/>
      <c r="E5" s="376"/>
      <c r="F5" s="10"/>
      <c r="G5" s="10"/>
      <c r="H5" s="10"/>
      <c r="I5" s="10"/>
      <c r="J5" s="10"/>
      <c r="K5" s="10"/>
      <c r="L5" s="10"/>
      <c r="M5" s="10"/>
    </row>
    <row r="6" ht="13.5" customHeight="1" x14ac:dyDescent="0.15" spans="1:13">
      <c r="B6" s="376"/>
      <c r="C6" s="376"/>
      <c r="D6" s="376"/>
      <c r="E6" s="376"/>
      <c r="F6" s="10"/>
      <c r="G6" s="10"/>
      <c r="H6" s="10"/>
      <c r="I6" s="10"/>
      <c r="J6" s="10"/>
      <c r="K6" s="10"/>
      <c r="L6" s="10"/>
      <c r="M6" s="10"/>
    </row>
    <row r="7" ht="13.5" customHeight="1" x14ac:dyDescent="0.15" spans="1:13">
      <c r="B7" s="376"/>
      <c r="C7" s="376"/>
      <c r="D7" s="376"/>
      <c r="E7" s="376"/>
      <c r="F7" s="10"/>
      <c r="G7" s="10"/>
      <c r="H7" s="10"/>
      <c r="I7" s="10"/>
      <c r="J7" s="10"/>
      <c r="K7" s="10"/>
      <c r="L7" s="10"/>
      <c r="M7" s="10"/>
    </row>
    <row r="8" ht="13.5" customHeight="1" x14ac:dyDescent="0.15" spans="1:13">
      <c r="B8" s="376"/>
      <c r="C8" s="376"/>
      <c r="D8" s="376"/>
      <c r="E8" s="376"/>
      <c r="F8" s="10"/>
      <c r="G8" s="10"/>
      <c r="H8" s="10"/>
      <c r="I8" s="10"/>
      <c r="J8" s="10"/>
      <c r="K8" s="10"/>
      <c r="L8" s="10"/>
      <c r="M8" s="10"/>
    </row>
    <row r="9" ht="13.5" customHeight="1" x14ac:dyDescent="0.15" spans="1:13">
      <c r="B9" s="376"/>
      <c r="C9" s="376"/>
      <c r="D9" s="376"/>
      <c r="E9" s="376"/>
      <c r="F9" s="10"/>
      <c r="G9" s="10"/>
      <c r="H9" s="10"/>
      <c r="I9" s="10"/>
      <c r="J9" s="10"/>
      <c r="K9" s="10"/>
      <c r="L9" s="10"/>
      <c r="M9" s="10"/>
    </row>
    <row r="10" ht="13.5" customHeight="1" x14ac:dyDescent="0.15" spans="1:13">
      <c r="B10" s="376"/>
      <c r="C10" s="376"/>
      <c r="D10" s="376"/>
      <c r="E10" s="376"/>
      <c r="F10" s="10"/>
      <c r="G10" s="10"/>
      <c r="H10" s="10"/>
      <c r="I10" s="10"/>
      <c r="J10" s="10"/>
      <c r="K10" s="10"/>
      <c r="L10" s="10"/>
      <c r="M10" s="10"/>
    </row>
    <row r="11" ht="14.249783" customHeight="1" x14ac:dyDescent="0.15" spans="1:13">
      <c r="B11" s="376" t="s">
        <v>275</v>
      </c>
      <c r="C11" s="376"/>
      <c r="D11" s="376"/>
      <c r="E11" s="376"/>
      <c r="F11" s="10"/>
      <c r="G11" s="10"/>
      <c r="H11" s="10"/>
      <c r="I11" s="10"/>
      <c r="J11" s="10"/>
      <c r="K11" s="10"/>
      <c r="L11" s="10"/>
      <c r="M11" s="10"/>
    </row>
    <row r="12" ht="13.5" customHeight="1" x14ac:dyDescent="0.15" spans="1:13">
      <c r="B12" s="376"/>
      <c r="C12" s="376"/>
      <c r="D12" s="376"/>
      <c r="E12" s="376"/>
      <c r="F12" s="10"/>
      <c r="G12" s="10"/>
      <c r="H12" s="10"/>
      <c r="I12" s="10"/>
      <c r="J12" s="10"/>
      <c r="K12" s="10"/>
      <c r="L12" s="10"/>
      <c r="M12" s="10"/>
    </row>
    <row r="13" ht="13.5" customHeight="1" x14ac:dyDescent="0.15" spans="1:13">
      <c r="B13" s="376"/>
      <c r="C13" s="376"/>
      <c r="D13" s="376"/>
      <c r="E13" s="376"/>
      <c r="F13" s="10"/>
      <c r="G13" s="10"/>
      <c r="H13" s="10"/>
      <c r="I13" s="10"/>
      <c r="J13" s="10"/>
      <c r="K13" s="10"/>
      <c r="L13" s="10"/>
      <c r="M13" s="10"/>
    </row>
    <row r="14" ht="13.5" customHeight="1" x14ac:dyDescent="0.15" spans="1:13">
      <c r="B14" s="376"/>
      <c r="C14" s="376"/>
      <c r="D14" s="376"/>
      <c r="E14" s="376"/>
      <c r="F14" s="10"/>
      <c r="G14" s="10"/>
      <c r="H14" s="10"/>
      <c r="I14" s="10"/>
      <c r="J14" s="10"/>
      <c r="K14" s="10"/>
      <c r="L14" s="10"/>
      <c r="M14" s="10"/>
    </row>
    <row r="15" ht="13.5" customHeight="1" x14ac:dyDescent="0.15" spans="1:13">
      <c r="B15" s="376"/>
      <c r="C15" s="376"/>
      <c r="D15" s="376"/>
      <c r="E15" s="376"/>
      <c r="F15" s="10"/>
      <c r="G15" s="10"/>
      <c r="H15" s="10"/>
      <c r="I15" s="10"/>
      <c r="J15" s="10"/>
      <c r="K15" s="10"/>
      <c r="L15" s="10"/>
      <c r="M15" s="10"/>
    </row>
    <row r="16" ht="13.5" customHeight="1" x14ac:dyDescent="0.15" spans="1:13">
      <c r="B16" s="376"/>
      <c r="C16" s="376"/>
      <c r="D16" s="376"/>
      <c r="E16" s="376"/>
      <c r="F16" s="10"/>
      <c r="G16" s="10"/>
      <c r="H16" s="10"/>
      <c r="I16" s="10"/>
      <c r="J16" s="10"/>
      <c r="K16" s="10"/>
      <c r="L16" s="10"/>
      <c r="M16" s="10"/>
    </row>
  </sheetData>
  <mergeCells count="11">
    <mergeCell ref="B2:M2"/>
    <mergeCell ref="B3:E3"/>
    <mergeCell ref="K3:M3"/>
    <mergeCell ref="B5:B10"/>
    <mergeCell ref="B11:B16"/>
    <mergeCell ref="C5:C10"/>
    <mergeCell ref="C11:C16"/>
    <mergeCell ref="D5:D10"/>
    <mergeCell ref="D11:D16"/>
    <mergeCell ref="E5:E10"/>
    <mergeCell ref="E11:E16"/>
  </mergeCells>
  <phoneticPr fontId="0" type="noConversion"/>
  <dataValidations count="2">
    <dataValidation allowBlank="1" type="list" sqref="M5" showInputMessage="1" showErrorMessage="1">
      <formula1>"正向指标,反向指标"</formula1>
    </dataValidation>
    <dataValidation allowBlank="1" type="list" sqref="M11" showInputMessage="1" showErrorMessage="1">
      <formula1>"正向指标,反向指标"</formula1>
    </dataValidation>
  </dataValidations>
  <pageMargins left="0.7499062639521802" right="0.7499062639521802" top="0.9998749560258521" bottom="0.9998749560258521" header="0.49993747801292604" footer="0.49993747801292604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211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Apache POI</dc:creator>
  <cp:lastModifiedBy>user</cp:lastModifiedBy>
  <cp:revision>0</cp:revision>
  <dcterms:created xsi:type="dcterms:W3CDTF">2022-01-26T08:20:00Z</dcterms:created>
  <dcterms:modified xsi:type="dcterms:W3CDTF">2023-07-14T03:17:31Z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2052-11.8.2.9067</vt:lpwstr>
  </property>
</Properties>
</file>